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defaultThemeVersion="166925"/>
  <mc:AlternateContent xmlns:mc="http://schemas.openxmlformats.org/markup-compatibility/2006">
    <mc:Choice Requires="x15">
      <x15ac:absPath xmlns:x15ac="http://schemas.microsoft.com/office/spreadsheetml/2010/11/ac" url="Z:\EFOP Plusz\7_KÍSÉRŐ INTÉZKEDÉSEK\2. Megvalósítási szakasz_MKI\Véglegesítendő pályázati doksik\"/>
    </mc:Choice>
  </mc:AlternateContent>
  <xr:revisionPtr revIDLastSave="0" documentId="13_ncr:1_{8A7B7FBC-C851-4A6C-B313-754C799F3694}" xr6:coauthVersionLast="36" xr6:coauthVersionMax="47" xr10:uidLastSave="{00000000-0000-0000-0000-000000000000}"/>
  <bookViews>
    <workbookView xWindow="-28920" yWindow="-120" windowWidth="29040" windowHeight="15720" xr2:uid="{00000000-000D-0000-FFFF-FFFF00000000}"/>
  </bookViews>
  <sheets>
    <sheet name="Költségterv tábla" sheetId="1" r:id="rId1"/>
    <sheet name="Kitöltési útmutató" sheetId="3" r:id="rId2"/>
    <sheet name="Segédtábla" sheetId="2"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7" i="1" l="1"/>
  <c r="K46" i="1"/>
  <c r="I50" i="1"/>
  <c r="K50" i="1" s="1"/>
  <c r="I49" i="1"/>
  <c r="K49" i="1" s="1"/>
  <c r="J41" i="1"/>
  <c r="K41" i="1" s="1"/>
  <c r="G6" i="1" l="1"/>
  <c r="J6" i="1"/>
  <c r="J7" i="1"/>
  <c r="J8" i="1"/>
  <c r="J9" i="1"/>
  <c r="J10" i="1"/>
  <c r="J11" i="1"/>
  <c r="J12" i="1"/>
  <c r="J13" i="1"/>
  <c r="J14" i="1"/>
  <c r="G5" i="1" l="1"/>
  <c r="G28" i="1" l="1"/>
  <c r="J28" i="1"/>
  <c r="K28" i="1"/>
  <c r="G29" i="1"/>
  <c r="J29" i="1"/>
  <c r="K29" i="1"/>
  <c r="G30" i="1"/>
  <c r="J30" i="1"/>
  <c r="K30" i="1"/>
  <c r="G31" i="1"/>
  <c r="J31" i="1"/>
  <c r="K31" i="1"/>
  <c r="G32" i="1"/>
  <c r="J32" i="1"/>
  <c r="K32" i="1"/>
  <c r="G33" i="1"/>
  <c r="J33" i="1"/>
  <c r="K33" i="1"/>
  <c r="G34" i="1"/>
  <c r="J34" i="1"/>
  <c r="K34" i="1"/>
  <c r="G35" i="1"/>
  <c r="J35" i="1"/>
  <c r="K35" i="1"/>
  <c r="G19" i="1"/>
  <c r="J19" i="1"/>
  <c r="K19" i="1"/>
  <c r="G20" i="1"/>
  <c r="J20" i="1"/>
  <c r="K20" i="1"/>
  <c r="G21" i="1"/>
  <c r="J21" i="1"/>
  <c r="K21" i="1"/>
  <c r="G22" i="1"/>
  <c r="J22" i="1"/>
  <c r="K22" i="1"/>
  <c r="G23" i="1"/>
  <c r="J23" i="1"/>
  <c r="K23" i="1"/>
  <c r="G24" i="1"/>
  <c r="J24" i="1"/>
  <c r="K24" i="1"/>
  <c r="G8" i="1"/>
  <c r="K8" i="1"/>
  <c r="G9" i="1"/>
  <c r="K9" i="1"/>
  <c r="G10" i="1"/>
  <c r="K10" i="1"/>
  <c r="G11" i="1"/>
  <c r="K11" i="1"/>
  <c r="G12" i="1"/>
  <c r="K12" i="1"/>
  <c r="G13" i="1"/>
  <c r="K13" i="1"/>
  <c r="J16" i="1" l="1"/>
  <c r="K36" i="1"/>
  <c r="K18" i="1"/>
  <c r="K25" i="1"/>
  <c r="K16" i="1"/>
  <c r="K7" i="1"/>
  <c r="K14" i="1"/>
  <c r="K6" i="1"/>
  <c r="G7" i="1" l="1"/>
  <c r="J5" i="1"/>
  <c r="K5" i="1" s="1"/>
  <c r="J36" i="1" l="1"/>
  <c r="G36" i="1"/>
  <c r="G14" i="1"/>
  <c r="G17" i="1"/>
  <c r="G18" i="1"/>
  <c r="G25" i="1"/>
  <c r="K44" i="1" l="1"/>
  <c r="K43" i="1"/>
  <c r="J40" i="1"/>
  <c r="K40" i="1" s="1"/>
  <c r="K51" i="1" s="1"/>
  <c r="J27" i="1"/>
  <c r="K27" i="1" s="1"/>
  <c r="G27" i="1"/>
  <c r="J25" i="1"/>
  <c r="J18" i="1"/>
  <c r="J17" i="1"/>
  <c r="K17" i="1" s="1"/>
  <c r="G16" i="1"/>
  <c r="K37" i="1" l="1"/>
  <c r="G37" i="1"/>
  <c r="K38" i="1" l="1"/>
  <c r="K53" i="1" s="1"/>
  <c r="K55" i="1"/>
  <c r="K56" i="1" s="1"/>
</calcChain>
</file>

<file path=xl/sharedStrings.xml><?xml version="1.0" encoding="utf-8"?>
<sst xmlns="http://schemas.openxmlformats.org/spreadsheetml/2006/main" count="125" uniqueCount="114">
  <si>
    <t>Szociális szakember</t>
  </si>
  <si>
    <t>Egészségügyi szakember</t>
  </si>
  <si>
    <t>munkaviszony</t>
  </si>
  <si>
    <t>Rehabilitációs szakember</t>
  </si>
  <si>
    <t>Összesen</t>
  </si>
  <si>
    <t>1. Kezelésbe vételt biztosító szakemberek személyi költségei</t>
  </si>
  <si>
    <t>Foglalkoztatás formája</t>
  </si>
  <si>
    <t>Rendelési alkalmak darabszáma a program teljes időszakára</t>
  </si>
  <si>
    <t>1 rendelési alkalom  óraszáma</t>
  </si>
  <si>
    <t>1 rendelési alkalom  célérték darabszáma</t>
  </si>
  <si>
    <t>Célérték összesen
(kezelésbevétel db)</t>
  </si>
  <si>
    <t>Összesített értékek</t>
  </si>
  <si>
    <t>egységár
nettó</t>
  </si>
  <si>
    <t>egységár
bruttó</t>
  </si>
  <si>
    <t>Kísérő intézkedések MKI programrész szolgáltatásnyújtására igényelt támogatási keret összesen (bruttó /forint)</t>
  </si>
  <si>
    <t>1 darab kezelésbevétel díja átlagosan (bruttó / forint)</t>
  </si>
  <si>
    <t>Szakember kategóriák</t>
  </si>
  <si>
    <t>Végzettség szerinti alegységek</t>
  </si>
  <si>
    <t xml:space="preserve">gondoskodáspolitikai menedzser </t>
  </si>
  <si>
    <t>logopédus</t>
  </si>
  <si>
    <t xml:space="preserve">okleveles gondoskodáspolitikai szakember </t>
  </si>
  <si>
    <t>gyógymasszőr</t>
  </si>
  <si>
    <t>okleveles szociális gazdaság szakember</t>
  </si>
  <si>
    <t>meseterapeuta</t>
  </si>
  <si>
    <t>okleveles egészségügyi szociális munkás</t>
  </si>
  <si>
    <t>szociális munkás</t>
  </si>
  <si>
    <t>általános szociális munkás</t>
  </si>
  <si>
    <t xml:space="preserve">diakónus </t>
  </si>
  <si>
    <t>okleveles szociálpolitikus</t>
  </si>
  <si>
    <t>szociálpedagógus</t>
  </si>
  <si>
    <t>szociális menedzser</t>
  </si>
  <si>
    <t>Foglalkoztatási forma</t>
  </si>
  <si>
    <t>egyéb</t>
  </si>
  <si>
    <t>pszichiáter orvos</t>
  </si>
  <si>
    <t>addiktológus orvos</t>
  </si>
  <si>
    <t>pszichológus</t>
  </si>
  <si>
    <t>mentálhigiénés szakember</t>
  </si>
  <si>
    <t>addiktológiai konzultáns</t>
  </si>
  <si>
    <t>mozgásterapeuta (gyógytornász, fizioterapeuta, mozgásjavító terapeuta)</t>
  </si>
  <si>
    <t>A szakember szolgáltatásnyújtásban alkalmazott végzettsége</t>
  </si>
  <si>
    <t>Kelt:</t>
  </si>
  <si>
    <t>(szervezet képviselőjének neve)</t>
  </si>
  <si>
    <t>szervezet képviselőjének beosztása</t>
  </si>
  <si>
    <t>2.1 Bérköltségek</t>
  </si>
  <si>
    <t>Foglalkoztatás időszaka (hónap)</t>
  </si>
  <si>
    <t>2.2. Egyéb dologi kiadások</t>
  </si>
  <si>
    <t>1.2. Egészségügyi szakember</t>
  </si>
  <si>
    <t>2.1. Bérköltségek</t>
  </si>
  <si>
    <t>egységek száma</t>
  </si>
  <si>
    <t>Összesen (Ft)</t>
  </si>
  <si>
    <r>
      <t xml:space="preserve">2. Adminisztratív költségek  
</t>
    </r>
    <r>
      <rPr>
        <sz val="11"/>
        <color theme="1"/>
        <rFont val="Calibri"/>
        <family val="2"/>
        <charset val="238"/>
        <scheme val="minor"/>
      </rPr>
      <t xml:space="preserve">(Maximuma a kezelésbevételt biztosító szakemberek személyi költségeire kalkulált támogatási összeg igény 7%-a, forint) </t>
    </r>
  </si>
  <si>
    <t>Eltérés:</t>
  </si>
  <si>
    <t xml:space="preserve">1.1. Szociális szakember </t>
  </si>
  <si>
    <t>Általános információk:</t>
  </si>
  <si>
    <t>egység megnevezése (db, liter, kg, doboz stb)</t>
  </si>
  <si>
    <t>Havi munkabér/
megbízási díj
 járulékkal 
Ft</t>
  </si>
  <si>
    <t>Amennyiben az adott szakember több megvalósítási helyszínen végzi a szolgáltatást úgy az aszerinti összesített rendelési alkalom számot, célértéket és bérezést kell az adott sorban megjeleníteni, ha a foglalkoztatás formája minden esetben megegyezik.</t>
  </si>
  <si>
    <t>Pályázó a legördülő sáv alapján választja ki a megfelelő választ</t>
  </si>
  <si>
    <t>Válasz lehetőségek:</t>
  </si>
  <si>
    <t>megbízási jogviszony</t>
  </si>
  <si>
    <t xml:space="preserve">vállalkozói jogviszony </t>
  </si>
  <si>
    <r>
      <t xml:space="preserve">A pályázó a </t>
    </r>
    <r>
      <rPr>
        <b/>
        <sz val="11"/>
        <color theme="1"/>
        <rFont val="Calibri"/>
        <family val="2"/>
        <charset val="238"/>
        <scheme val="minor"/>
      </rPr>
      <t>nem színezett</t>
    </r>
    <r>
      <rPr>
        <sz val="11"/>
        <color theme="1"/>
        <rFont val="Calibri"/>
        <family val="2"/>
        <charset val="238"/>
        <scheme val="minor"/>
      </rPr>
      <t xml:space="preserve"> cellákat tölti ki.</t>
    </r>
  </si>
  <si>
    <r>
      <t xml:space="preserve">A színezett cellák / sorok / oszlopok védettek, vagy képletet, instrukciót tartalmaznak. </t>
    </r>
    <r>
      <rPr>
        <b/>
        <sz val="11"/>
        <color theme="1"/>
        <rFont val="Calibri"/>
        <family val="2"/>
        <charset val="238"/>
        <scheme val="minor"/>
      </rPr>
      <t>A színezett cellákat a pályázó nem tölti.</t>
    </r>
  </si>
  <si>
    <t>A foglalkoztatási forma az 1. fő költségsor töltése esetén a kitöltési folyamat második lépése, mivel a foglalkoztatási forma kiválasztásakor az adott soron elszíneződik az a cella, amely a díjazás kitöltése esetén nem releváns.</t>
  </si>
  <si>
    <t>havi munkabér / Ft ( Kiválasztásakor az óradíjat jelölő cella elszineződik, nem töltendő)</t>
  </si>
  <si>
    <t>vállalkozási jogviszony</t>
  </si>
  <si>
    <t>Kitöltési útmutató 
Költségterv tábla</t>
  </si>
  <si>
    <t>A Szociális szakember kategóriája esetén a végzettség jelölés kiválasztása az 1/2000 SzCsM rendelet alapján szociális munkatárs, vagy intézményvezető, egységvezető munkakörben foglalkoztatott munkatárs végzettsége jelölendő. Amennyiben a felsorolt egyik egyéb végzettség sem megfelelő, úgy a "felsőfokú végzettség" válasz jelölendő.</t>
  </si>
  <si>
    <t>Pályázó a legördülő sáv alapján választja ki a megfelelő választ.</t>
  </si>
  <si>
    <t>felsőfokú végzettség</t>
  </si>
  <si>
    <t xml:space="preserve">megbízási jogviszony </t>
  </si>
  <si>
    <t>havi megbízási díj / Ft , (munkabér jellegű) (Kiválasztásakor az óradíjat jelölő cella elszineződik, nem töltendő)</t>
  </si>
  <si>
    <t>Óradíj 
bruttó / Ft</t>
  </si>
  <si>
    <t>A szolgáltatásnyújtást végző Szakember foglalkoztatásának időszaka, hónapok számában megadva.</t>
  </si>
  <si>
    <t>állatasszisztált terapeuta</t>
  </si>
  <si>
    <t>kutyaterápiás fejlesztő szakember</t>
  </si>
  <si>
    <t>Rendelési időtartam: A Szakember által biztosított rendelési alkalmak, azaz a szolgáltatásnyújtási alkalom általános, rendszeres időtartama, ügyfélfogadási idő. Óraszámban megadva.</t>
  </si>
  <si>
    <t>Az 1 rendelési alkalom ügyfélfogadási idejének viszonylatában megállapított kezelésbevétel darabszám. Meghatározásakor érdemes figyelembe venni például az 1 db kezelésbevételhez kapcsolódó adminisztratív tevékenységek / multidiszciplináris együttműködés időtartamát.</t>
  </si>
  <si>
    <t xml:space="preserve">A sorok száma szükség szerint bővíthető, Dezső-Keresztury Ágnes segítségével.
</t>
  </si>
  <si>
    <t>A sorok száma szükség szerint bővíthető, Dezső-Keresztury Ágnes segítségével.</t>
  </si>
  <si>
    <t>1.3 Rehabilitációs szakember</t>
  </si>
  <si>
    <t>Havi munkabér/
megbízási díj (bruttó)
Ft</t>
  </si>
  <si>
    <t>A program megvalósításában foglalkoztatott programfelelős munkatárs, adminisztrátor munkatárs, egyéb a projekt megvalósításában releváns feladatkör szerint foglalkoztatott munkatárs bérezése. (munkaviszony, megbízási jogviszony)</t>
  </si>
  <si>
    <t>táncterapeuta</t>
  </si>
  <si>
    <t>művészetterapeuta</t>
  </si>
  <si>
    <t>Fontos: a járulék minden esetben a szociális hozzájárulási adót jelenti. A bruttó bér tartalmazza az SZJA-t, és a TB járulékot, mivel azt közvetve a munkavállaló fizeti meg.</t>
  </si>
  <si>
    <t>A foglalkoztatási forma kiválasztásánál a "Havi munkabér / megbízási díj járulékkal" oszlop kiszámolja a bruttó bérhez kapcsolódó szociális hozzájárulást. A járulék mértéke 2022. január 1.-től 13 %. Az oszlop nem módosítható. Mivel kötelező jellegű járulék (munkaviszony illetve megbízási jogviszony esetén) ezért kalkulálható. Vállalkozói jogviszony esetén az oszlop nem számol ilyen költséggel. Az Szja tv. 1995. évi CXVII. törvény szabályozza, milyen jövedelem után kell megfizetni.</t>
  </si>
  <si>
    <t xml:space="preserve">A bruttó bér kalkulációja során érdemes figyelembe venni a munkavállaló egyéni státuszát pl. korából adódóan van-e adómentessége. (nyugdíjas, v. 25 év alatti) </t>
  </si>
  <si>
    <t>Havi munkabér/megbízási díj (bruttó) (Ft)</t>
  </si>
  <si>
    <t>Havi munkabér/megbízási díj járulékkal Ft</t>
  </si>
  <si>
    <t>Járulékok: 
Költségterv tábla J oszlopa 
(Havi munkabér/megbízási díj járulékkal Ft)</t>
  </si>
  <si>
    <t>A kitöltés 2. lépése
Foglalkoztatás formája:</t>
  </si>
  <si>
    <t>A kitöltés 1. lépése 
A szakember szolgáltatásnyújtásban alkalmazott végzettsége
 (1.1., 1.2., 1.3):</t>
  </si>
  <si>
    <t xml:space="preserve">
A kitöltés 3. lépése
Foglalkoztatás időszaka (hónap)
</t>
  </si>
  <si>
    <t xml:space="preserve">A kitöltés 4. lépése
1 rendelési alkalom óraszáma:
</t>
  </si>
  <si>
    <t>Értsd: szolgáltatásra vonatkozó szerződéses jogviszony. Kitöltendő a bruttó Óradíj / Ft  (Kiválasztáskor a havi munkabér és a járulékok cella elszineződik, nem töltendő)</t>
  </si>
  <si>
    <t>A kitöltés 5. lépése
1 rendelési alkalom  célérték darabszáma:</t>
  </si>
  <si>
    <t>A kitöltés 6. lépése
Rendelési alkalmak darabszáma a program teljes időszakára</t>
  </si>
  <si>
    <t>2.3. Szolgáltatásvásárlások</t>
  </si>
  <si>
    <t>2.4. Eszközbeszerzés</t>
  </si>
  <si>
    <t>Összesen / bruttó (Ft)</t>
  </si>
  <si>
    <t>Nettó ár (Ft)</t>
  </si>
  <si>
    <t>Összesen  (bruttó/Ft)</t>
  </si>
  <si>
    <r>
      <t xml:space="preserve">A Felhívás </t>
    </r>
    <r>
      <rPr>
        <b/>
        <sz val="11"/>
        <rFont val="Calibri"/>
        <family val="2"/>
        <charset val="238"/>
        <scheme val="minor"/>
      </rPr>
      <t>8.3.2</t>
    </r>
    <r>
      <rPr>
        <sz val="11"/>
        <color theme="1"/>
        <rFont val="Calibri"/>
        <family val="2"/>
        <charset val="238"/>
        <scheme val="minor"/>
      </rPr>
      <t xml:space="preserve"> pontjában jelöltek figyelembevételével töltendő.</t>
    </r>
  </si>
  <si>
    <t>2.3. Szolgáltatás vásárlások</t>
  </si>
  <si>
    <t>2.4.Eszközbeszerzés</t>
  </si>
  <si>
    <r>
      <t xml:space="preserve">3.sz. melléklet  
</t>
    </r>
    <r>
      <rPr>
        <b/>
        <sz val="11"/>
        <color theme="1"/>
        <rFont val="Calibri"/>
        <family val="2"/>
        <charset val="238"/>
        <scheme val="minor"/>
      </rPr>
      <t xml:space="preserve">  Költségterv tábla</t>
    </r>
  </si>
  <si>
    <r>
      <t xml:space="preserve">2. Adminisztratív költségek  
</t>
    </r>
    <r>
      <rPr>
        <sz val="11"/>
        <color theme="1"/>
        <rFont val="Calibri"/>
        <family val="2"/>
        <charset val="238"/>
        <scheme val="minor"/>
      </rPr>
      <t xml:space="preserve">(Maximuma a kezelésbevételt biztosító szakemberek személyi költségeire kalkulált támogatási összeg igény 7%-a, forint) </t>
    </r>
  </si>
  <si>
    <t>ph</t>
  </si>
  <si>
    <r>
      <t>Ellenőrzést segítő sor a 7%-os megfelelőség vonatkozásában.</t>
    </r>
    <r>
      <rPr>
        <i/>
        <sz val="11"/>
        <color theme="1"/>
        <rFont val="Calibri"/>
        <family val="2"/>
        <charset val="238"/>
        <scheme val="minor"/>
      </rPr>
      <t xml:space="preserve"> KÉRJÜK OLVASSA EL A KITÖLTÉSI ÚTMUTATÓ MUNKALAPOT.</t>
    </r>
  </si>
  <si>
    <t>Ellenőrzést segítő sor a 7%-os megfelelőség vonatkozásában</t>
  </si>
  <si>
    <t>Amennyiben plusz sorok beszúrására van szükség, kérjük vegye fel a kapcsolatot Dezső-Keresztury Ágnessel a +36 70 336 3103-as telefonszámon, mivel a cellák védettsége miatt a Pályázó önállóan nem tud új sorokat beszúrni.</t>
  </si>
  <si>
    <t>A sor funkciója, hogy segítse a pályázót abban, hogy az Adminisztrációs költségek 7%-os kerete alapján tervezze a támogatási összeg keretében elszámolható adminisztratív költségeit. Nem elvárás, hogy a pályázó maximálisan kitöltse a 7%-os keretét, tehát az Eltérés előjele lehet pozitív (+), maradhat fenn maradványösszeg, azonban a költségvetési tervvel lefedett összegkeret kerül kiutalásra a nyertes pályázó részére. Amennyiben az "Eltérés" negatív előjelű (-), tehát a 7%-os kereten túl tervezte a pályázó az adminisztratív költségeit, úgy a 7%-on felüli rész a Partnerszervezet önrészeként jelenik meg.</t>
  </si>
  <si>
    <t>A szakember a projekt megvalósításában tervezett, teljes foglalkoztatási időszakának viszonylatában összesített rendelési alkalmak darabszáma. (például: Szociális szakember napi 2 órában, heti 4 alkalommal tartja rendelési alkalmait, a projekt teljes időszakában = heti rendelési alkalom száma * a projektben foglalkoztatott hetek számával). 
Meghatározásakor érdemes tervezni a rendelési alkalmak kiesésével a teljes időszakban. (pl.: projekt megvalósítási időszaka 2 év, 104 hét - projektben való együttműködés tervezve szabadsággal, lebetegedéssel stb 90 hét)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</si>
</sst>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F_t_-;\-* #,##0.00\ _F_t_-;_-* &quot;-&quot;??\ _F_t_-;_-@_-"/>
    <numFmt numFmtId="164" formatCode="_-* #,##0\ _F_t_-;\-* #,##0\ _F_t_-;_-* &quot;-&quot;??\ _F_t_-;_-@_-"/>
  </numFmts>
  <fonts count="1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i/>
      <sz val="10"/>
      <color theme="1"/>
      <name val="Calibri"/>
      <family val="2"/>
      <charset val="238"/>
      <scheme val="minor"/>
    </font>
    <font>
      <i/>
      <sz val="11"/>
      <color theme="1"/>
      <name val="Calibri"/>
      <family val="2"/>
      <charset val="238"/>
      <scheme val="minor"/>
    </font>
    <font>
      <sz val="9"/>
      <color theme="1"/>
      <name val="Calibri"/>
      <family val="2"/>
      <charset val="238"/>
      <scheme val="minor"/>
    </font>
    <font>
      <sz val="9"/>
      <name val="Calibri"/>
      <family val="2"/>
      <charset val="238"/>
      <scheme val="minor"/>
    </font>
    <font>
      <b/>
      <sz val="12"/>
      <color rgb="FFFF0000"/>
      <name val="Calibri"/>
      <family val="2"/>
      <charset val="238"/>
      <scheme val="minor"/>
    </font>
    <font>
      <b/>
      <sz val="11"/>
      <name val="Calibri"/>
      <family val="2"/>
      <charset val="238"/>
      <scheme val="minor"/>
    </font>
    <font>
      <b/>
      <sz val="11"/>
      <color rgb="FFFF0000"/>
      <name val="Calibri"/>
      <family val="2"/>
      <charset val="238"/>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23">
    <xf numFmtId="0" fontId="0" fillId="0" borderId="0" xfId="0"/>
    <xf numFmtId="0" fontId="3" fillId="0" borderId="0" xfId="0" applyFont="1"/>
    <xf numFmtId="0" fontId="2" fillId="0" borderId="0" xfId="0" applyFont="1" applyAlignment="1">
      <alignment horizontal="center"/>
    </xf>
    <xf numFmtId="0" fontId="2" fillId="0" borderId="0" xfId="0" applyFont="1" applyAlignment="1">
      <alignment horizontal="left"/>
    </xf>
    <xf numFmtId="0" fontId="0" fillId="0" borderId="0" xfId="0"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wrapText="1"/>
    </xf>
    <xf numFmtId="0" fontId="0" fillId="0" borderId="0" xfId="0" applyProtection="1">
      <protection locked="0"/>
    </xf>
    <xf numFmtId="0" fontId="3" fillId="0" borderId="0" xfId="0" applyFont="1" applyProtection="1">
      <protection locked="0"/>
    </xf>
    <xf numFmtId="0" fontId="2" fillId="3" borderId="3" xfId="0" applyFont="1" applyFill="1" applyBorder="1" applyAlignment="1" applyProtection="1">
      <alignment wrapText="1"/>
      <protection locked="0"/>
    </xf>
    <xf numFmtId="0" fontId="2" fillId="3" borderId="4" xfId="0" applyFont="1" applyFill="1" applyBorder="1" applyAlignment="1" applyProtection="1">
      <alignment wrapText="1"/>
      <protection locked="0"/>
    </xf>
    <xf numFmtId="0" fontId="6" fillId="0" borderId="1" xfId="0" applyFont="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1" xfId="0" applyBorder="1" applyAlignment="1" applyProtection="1">
      <alignment wrapText="1"/>
      <protection locked="0"/>
    </xf>
    <xf numFmtId="0" fontId="2" fillId="3" borderId="7" xfId="0" applyFont="1" applyFill="1" applyBorder="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0" fillId="3" borderId="9" xfId="0" applyFill="1" applyBorder="1" applyAlignment="1" applyProtection="1">
      <alignment wrapText="1"/>
      <protection locked="0"/>
    </xf>
    <xf numFmtId="0" fontId="0" fillId="3" borderId="7" xfId="0" applyFill="1" applyBorder="1" applyAlignment="1" applyProtection="1">
      <alignment wrapText="1"/>
      <protection locked="0"/>
    </xf>
    <xf numFmtId="0" fontId="0" fillId="0" borderId="0" xfId="0" applyAlignment="1" applyProtection="1">
      <alignment wrapText="1"/>
      <protection locked="0"/>
    </xf>
    <xf numFmtId="0" fontId="0" fillId="4" borderId="0" xfId="0" applyFill="1" applyAlignment="1" applyProtection="1">
      <alignment wrapText="1"/>
      <protection locked="0"/>
    </xf>
    <xf numFmtId="0" fontId="0" fillId="0" borderId="7" xfId="0" applyBorder="1" applyAlignment="1" applyProtection="1">
      <alignment horizontal="center" vertical="center" wrapText="1"/>
      <protection locked="0"/>
    </xf>
    <xf numFmtId="164" fontId="1" fillId="0" borderId="1" xfId="1" applyNumberFormat="1" applyFont="1" applyFill="1" applyBorder="1" applyAlignment="1" applyProtection="1">
      <alignment wrapText="1"/>
      <protection locked="0"/>
    </xf>
    <xf numFmtId="0" fontId="2" fillId="6" borderId="1" xfId="0" applyFont="1" applyFill="1" applyBorder="1" applyAlignment="1" applyProtection="1">
      <alignment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center" vertical="center" wrapText="1"/>
      <protection locked="0"/>
    </xf>
    <xf numFmtId="164" fontId="2" fillId="5" borderId="1" xfId="1" applyNumberFormat="1" applyFont="1" applyFill="1" applyBorder="1" applyAlignment="1" applyProtection="1">
      <alignment horizontal="center" wrapText="1"/>
    </xf>
    <xf numFmtId="164" fontId="1" fillId="5" borderId="1" xfId="1" applyNumberFormat="1" applyFont="1" applyFill="1" applyBorder="1" applyAlignment="1" applyProtection="1">
      <alignment wrapText="1"/>
    </xf>
    <xf numFmtId="164" fontId="2" fillId="5" borderId="1" xfId="1" applyNumberFormat="1" applyFont="1" applyFill="1" applyBorder="1" applyAlignment="1" applyProtection="1">
      <alignment wrapText="1"/>
    </xf>
    <xf numFmtId="164" fontId="2" fillId="3" borderId="6" xfId="1" applyNumberFormat="1" applyFont="1" applyFill="1" applyBorder="1" applyAlignment="1" applyProtection="1">
      <alignment wrapText="1"/>
    </xf>
    <xf numFmtId="0" fontId="2" fillId="0" borderId="0" xfId="0" applyFont="1" applyAlignment="1" applyProtection="1">
      <alignment horizontal="left" vertical="center" wrapText="1"/>
      <protection locked="0"/>
    </xf>
    <xf numFmtId="0" fontId="0" fillId="4" borderId="0" xfId="0" applyFill="1" applyAlignment="1" applyProtection="1">
      <alignment horizontal="left" wrapText="1"/>
      <protection locked="0"/>
    </xf>
    <xf numFmtId="0" fontId="6" fillId="4" borderId="7"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0" fillId="0" borderId="5" xfId="0" applyBorder="1" applyAlignment="1" applyProtection="1">
      <alignment wrapText="1"/>
      <protection locked="0"/>
    </xf>
    <xf numFmtId="0" fontId="0" fillId="0" borderId="13" xfId="0" applyBorder="1"/>
    <xf numFmtId="0" fontId="0" fillId="0" borderId="13" xfId="0" applyBorder="1" applyAlignment="1">
      <alignment horizontal="left" vertical="center" wrapText="1"/>
    </xf>
    <xf numFmtId="0" fontId="0" fillId="0" borderId="13" xfId="0" applyBorder="1" applyAlignment="1">
      <alignment horizontal="left" vertical="center"/>
    </xf>
    <xf numFmtId="0" fontId="0" fillId="0" borderId="13" xfId="0" applyBorder="1" applyAlignment="1">
      <alignment horizontal="center" vertical="center" wrapText="1"/>
    </xf>
    <xf numFmtId="0" fontId="0" fillId="0" borderId="17" xfId="0" applyBorder="1"/>
    <xf numFmtId="0" fontId="0" fillId="0" borderId="18" xfId="0" applyBorder="1"/>
    <xf numFmtId="0" fontId="2" fillId="0" borderId="17" xfId="0" applyFont="1" applyBorder="1" applyAlignment="1">
      <alignment horizontal="left" vertical="center" wrapText="1"/>
    </xf>
    <xf numFmtId="0" fontId="0" fillId="0" borderId="18" xfId="0" applyBorder="1" applyAlignment="1">
      <alignment horizontal="left" vertical="center" wrapText="1"/>
    </xf>
    <xf numFmtId="0" fontId="2" fillId="0" borderId="17" xfId="0" applyFont="1" applyBorder="1" applyAlignment="1">
      <alignment horizontal="left"/>
    </xf>
    <xf numFmtId="0" fontId="0" fillId="0" borderId="18" xfId="0" applyBorder="1" applyAlignment="1">
      <alignment horizontal="left" vertical="center"/>
    </xf>
    <xf numFmtId="0" fontId="2" fillId="2" borderId="17" xfId="0" applyFont="1" applyFill="1" applyBorder="1" applyAlignment="1">
      <alignment horizontal="left" vertical="center" wrapText="1"/>
    </xf>
    <xf numFmtId="0" fontId="0" fillId="0" borderId="17" xfId="0" applyBorder="1" applyAlignment="1">
      <alignment horizontal="left" vertical="center"/>
    </xf>
    <xf numFmtId="0" fontId="9" fillId="0" borderId="17" xfId="0" applyFont="1" applyBorder="1" applyAlignment="1">
      <alignment horizontal="left" vertical="center"/>
    </xf>
    <xf numFmtId="16" fontId="2" fillId="2" borderId="17" xfId="0" applyNumberFormat="1" applyFont="1" applyFill="1" applyBorder="1" applyAlignment="1">
      <alignment horizontal="left" vertical="center" wrapText="1"/>
    </xf>
    <xf numFmtId="0" fontId="0" fillId="0" borderId="17" xfId="0" applyBorder="1" applyAlignment="1">
      <alignment horizontal="left" vertical="center" wrapText="1"/>
    </xf>
    <xf numFmtId="0" fontId="0" fillId="0" borderId="20" xfId="0" applyBorder="1"/>
    <xf numFmtId="0" fontId="0" fillId="0" borderId="21" xfId="0" applyBorder="1"/>
    <xf numFmtId="0" fontId="2" fillId="7" borderId="19" xfId="0" applyFont="1" applyFill="1" applyBorder="1" applyAlignment="1">
      <alignment vertical="center" wrapText="1"/>
    </xf>
    <xf numFmtId="0" fontId="6"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4" fillId="0" borderId="0" xfId="0" applyFont="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2" fillId="4" borderId="2"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3" fillId="0" borderId="5" xfId="0" applyFont="1" applyBorder="1" applyAlignment="1" applyProtection="1">
      <alignment horizontal="left" wrapText="1"/>
      <protection locked="0"/>
    </xf>
    <xf numFmtId="0" fontId="2" fillId="6" borderId="1"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4" fillId="0" borderId="2" xfId="0" applyFont="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4" fillId="0" borderId="4" xfId="0" applyFont="1" applyBorder="1" applyAlignment="1" applyProtection="1">
      <alignment horizontal="center" wrapText="1"/>
      <protection locked="0"/>
    </xf>
    <xf numFmtId="0" fontId="4" fillId="0" borderId="7" xfId="0" applyFont="1" applyBorder="1" applyAlignment="1" applyProtection="1">
      <alignment horizontal="left" wrapText="1"/>
      <protection locked="0"/>
    </xf>
    <xf numFmtId="0" fontId="7" fillId="0" borderId="8" xfId="0" applyFont="1" applyBorder="1" applyAlignment="1" applyProtection="1">
      <alignment horizontal="center" wrapText="1"/>
      <protection locked="0"/>
    </xf>
    <xf numFmtId="0" fontId="7" fillId="0" borderId="9" xfId="0" applyFont="1" applyBorder="1" applyAlignment="1" applyProtection="1">
      <alignment horizont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0" fillId="4" borderId="1" xfId="0" applyFill="1" applyBorder="1" applyAlignment="1" applyProtection="1">
      <alignment horizontal="center" vertical="center" wrapText="1"/>
      <protection locked="0"/>
    </xf>
    <xf numFmtId="0" fontId="2" fillId="3" borderId="5" xfId="0" applyFont="1" applyFill="1" applyBorder="1" applyAlignment="1" applyProtection="1">
      <alignment horizontal="center" wrapText="1"/>
      <protection locked="0"/>
    </xf>
    <xf numFmtId="0" fontId="2" fillId="4" borderId="1"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center" vertical="center" wrapText="1"/>
      <protection locked="0"/>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0" fillId="0" borderId="13" xfId="0" applyBorder="1" applyAlignment="1">
      <alignment horizontal="left" vertical="center" wrapText="1"/>
    </xf>
    <xf numFmtId="0" fontId="0" fillId="0" borderId="18" xfId="0"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2" fillId="2" borderId="17" xfId="0" applyFont="1" applyFill="1" applyBorder="1" applyAlignment="1">
      <alignment horizontal="left" vertical="center" wrapText="1"/>
    </xf>
    <xf numFmtId="0" fontId="8" fillId="0" borderId="13" xfId="0" applyFont="1" applyBorder="1" applyAlignment="1">
      <alignment horizontal="left" wrapText="1"/>
    </xf>
    <xf numFmtId="0" fontId="8" fillId="0" borderId="18" xfId="0" applyFont="1" applyBorder="1" applyAlignment="1">
      <alignment horizontal="left" wrapText="1"/>
    </xf>
    <xf numFmtId="0" fontId="0" fillId="0" borderId="13" xfId="0" applyBorder="1" applyAlignment="1">
      <alignment horizontal="center" vertical="center" wrapText="1"/>
    </xf>
    <xf numFmtId="0" fontId="2" fillId="2" borderId="17" xfId="0" applyFont="1" applyFill="1" applyBorder="1" applyAlignment="1">
      <alignment horizontal="left" vertical="center"/>
    </xf>
    <xf numFmtId="0" fontId="0" fillId="0" borderId="20" xfId="0" applyBorder="1" applyAlignment="1">
      <alignment horizontal="left" vertical="center" wrapText="1"/>
    </xf>
    <xf numFmtId="0" fontId="10" fillId="0" borderId="13" xfId="0" applyFont="1" applyBorder="1" applyAlignment="1">
      <alignment horizontal="center" vertical="center" wrapText="1"/>
    </xf>
    <xf numFmtId="0" fontId="2" fillId="3" borderId="17" xfId="0" applyFont="1" applyFill="1" applyBorder="1" applyAlignment="1">
      <alignment horizontal="center"/>
    </xf>
    <xf numFmtId="0" fontId="2" fillId="3" borderId="13" xfId="0" applyFont="1" applyFill="1" applyBorder="1" applyAlignment="1">
      <alignment horizontal="center"/>
    </xf>
    <xf numFmtId="0" fontId="2" fillId="3" borderId="18" xfId="0" applyFont="1" applyFill="1" applyBorder="1" applyAlignment="1">
      <alignment horizontal="center"/>
    </xf>
    <xf numFmtId="0" fontId="2" fillId="3" borderId="17"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9" fillId="2" borderId="17" xfId="0" applyFont="1" applyFill="1" applyBorder="1" applyAlignment="1">
      <alignment horizontal="left" vertical="center" wrapText="1"/>
    </xf>
    <xf numFmtId="0" fontId="9" fillId="2" borderId="17" xfId="0" applyFont="1" applyFill="1" applyBorder="1" applyAlignment="1">
      <alignment horizontal="left" vertical="center"/>
    </xf>
    <xf numFmtId="0" fontId="2" fillId="0" borderId="13" xfId="0" applyFont="1" applyBorder="1" applyAlignment="1">
      <alignment horizontal="left" vertical="center" wrapText="1"/>
    </xf>
    <xf numFmtId="0" fontId="2" fillId="0" borderId="18" xfId="0" applyFont="1" applyBorder="1" applyAlignment="1">
      <alignment horizontal="left" vertical="center" wrapText="1"/>
    </xf>
    <xf numFmtId="164" fontId="2" fillId="3" borderId="4" xfId="1" applyNumberFormat="1" applyFont="1" applyFill="1" applyBorder="1" applyAlignment="1" applyProtection="1">
      <alignment wrapText="1"/>
      <protection locked="0"/>
    </xf>
    <xf numFmtId="0" fontId="0" fillId="3" borderId="8" xfId="0" applyFill="1" applyBorder="1" applyAlignment="1" applyProtection="1">
      <alignment wrapText="1"/>
      <protection locked="0"/>
    </xf>
    <xf numFmtId="164" fontId="2" fillId="0" borderId="1" xfId="1" applyNumberFormat="1" applyFont="1" applyFill="1" applyBorder="1" applyAlignment="1" applyProtection="1">
      <alignment wrapText="1"/>
      <protection locked="0"/>
    </xf>
    <xf numFmtId="164" fontId="2" fillId="0" borderId="0" xfId="0" applyNumberFormat="1" applyFont="1" applyAlignment="1" applyProtection="1">
      <alignment wrapText="1"/>
      <protection locked="0"/>
    </xf>
    <xf numFmtId="0" fontId="0" fillId="5" borderId="1" xfId="0" applyFill="1" applyBorder="1" applyAlignment="1" applyProtection="1">
      <alignment horizontal="center" wrapText="1"/>
    </xf>
    <xf numFmtId="0" fontId="0" fillId="5" borderId="1" xfId="0"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164" fontId="2" fillId="3" borderId="8" xfId="0" applyNumberFormat="1" applyFont="1" applyFill="1" applyBorder="1" applyAlignment="1" applyProtection="1">
      <alignment horizontal="center" vertical="center" wrapText="1"/>
    </xf>
    <xf numFmtId="164" fontId="2" fillId="3" borderId="6" xfId="0" applyNumberFormat="1" applyFont="1" applyFill="1" applyBorder="1" applyAlignment="1" applyProtection="1">
      <alignment horizontal="center" vertical="center" wrapText="1"/>
    </xf>
    <xf numFmtId="0" fontId="0" fillId="5" borderId="7" xfId="0" applyFill="1" applyBorder="1" applyAlignment="1" applyProtection="1">
      <alignment vertical="center" wrapText="1"/>
    </xf>
    <xf numFmtId="0" fontId="2" fillId="5" borderId="7" xfId="0" applyFont="1" applyFill="1" applyBorder="1" applyAlignment="1" applyProtection="1">
      <alignment horizontal="center" vertical="center" wrapText="1"/>
    </xf>
    <xf numFmtId="164" fontId="2" fillId="6" borderId="1" xfId="0" applyNumberFormat="1" applyFont="1" applyFill="1" applyBorder="1" applyAlignment="1" applyProtection="1">
      <alignment wrapText="1"/>
    </xf>
    <xf numFmtId="164" fontId="2" fillId="3" borderId="6" xfId="0" applyNumberFormat="1" applyFont="1" applyFill="1" applyBorder="1" applyAlignment="1" applyProtection="1">
      <alignment wrapText="1"/>
    </xf>
  </cellXfs>
  <cellStyles count="2">
    <cellStyle name="Ezres" xfId="1" builtinId="3"/>
    <cellStyle name="Normál" xfId="0" builtinId="0"/>
  </cellStyles>
  <dxfs count="9">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tabSelected="1" view="pageLayout" topLeftCell="A38" zoomScaleNormal="100" workbookViewId="0">
      <selection activeCell="B43" sqref="B43:J43"/>
    </sheetView>
  </sheetViews>
  <sheetFormatPr defaultColWidth="9.140625" defaultRowHeight="15" x14ac:dyDescent="0.25"/>
  <cols>
    <col min="1" max="1" width="16.28515625" style="20" customWidth="1"/>
    <col min="2" max="2" width="12.85546875" style="20" customWidth="1"/>
    <col min="3" max="3" width="8.5703125" style="20" customWidth="1"/>
    <col min="4" max="4" width="10" style="20" customWidth="1"/>
    <col min="5" max="5" width="11.28515625" style="20" customWidth="1"/>
    <col min="6" max="6" width="12.42578125" style="20" customWidth="1"/>
    <col min="7" max="7" width="13.5703125" style="20" customWidth="1"/>
    <col min="8" max="8" width="10.85546875" style="20" customWidth="1"/>
    <col min="9" max="9" width="17.42578125" style="20" customWidth="1"/>
    <col min="10" max="10" width="16.140625" style="20" customWidth="1"/>
    <col min="11" max="11" width="12" style="20" customWidth="1"/>
    <col min="12" max="16384" width="9.140625" style="8"/>
  </cols>
  <sheetData>
    <row r="1" spans="1:11" ht="37.9" customHeight="1" x14ac:dyDescent="0.25">
      <c r="A1" s="82" t="s">
        <v>106</v>
      </c>
      <c r="B1" s="82"/>
      <c r="C1" s="82"/>
      <c r="D1" s="82"/>
      <c r="E1" s="82"/>
      <c r="F1" s="82"/>
      <c r="G1" s="82"/>
      <c r="H1" s="82"/>
      <c r="I1" s="82"/>
      <c r="J1" s="82"/>
      <c r="K1" s="82"/>
    </row>
    <row r="2" spans="1:11" x14ac:dyDescent="0.25">
      <c r="A2" s="83" t="s">
        <v>5</v>
      </c>
      <c r="B2" s="83"/>
      <c r="C2" s="83"/>
      <c r="D2" s="83"/>
      <c r="E2" s="83"/>
      <c r="F2" s="83"/>
      <c r="G2" s="83"/>
      <c r="H2" s="83"/>
      <c r="I2" s="83"/>
      <c r="J2" s="83"/>
      <c r="K2" s="83"/>
    </row>
    <row r="3" spans="1:11" s="9" customFormat="1" ht="60" x14ac:dyDescent="0.2">
      <c r="A3" s="54" t="s">
        <v>39</v>
      </c>
      <c r="B3" s="54" t="s">
        <v>6</v>
      </c>
      <c r="C3" s="54" t="s">
        <v>44</v>
      </c>
      <c r="D3" s="54" t="s">
        <v>8</v>
      </c>
      <c r="E3" s="54" t="s">
        <v>9</v>
      </c>
      <c r="F3" s="54" t="s">
        <v>7</v>
      </c>
      <c r="G3" s="54" t="s">
        <v>10</v>
      </c>
      <c r="H3" s="54" t="s">
        <v>72</v>
      </c>
      <c r="I3" s="54" t="s">
        <v>81</v>
      </c>
      <c r="J3" s="54" t="s">
        <v>55</v>
      </c>
      <c r="K3" s="54" t="s">
        <v>4</v>
      </c>
    </row>
    <row r="4" spans="1:11" x14ac:dyDescent="0.25">
      <c r="A4" s="64" t="s">
        <v>52</v>
      </c>
      <c r="B4" s="65"/>
      <c r="C4" s="10"/>
      <c r="D4" s="10"/>
      <c r="E4" s="10"/>
      <c r="F4" s="10"/>
      <c r="G4" s="10"/>
      <c r="H4" s="10"/>
      <c r="I4" s="10"/>
      <c r="J4" s="10"/>
      <c r="K4" s="11"/>
    </row>
    <row r="5" spans="1:11" x14ac:dyDescent="0.25">
      <c r="A5" s="12"/>
      <c r="B5" s="12"/>
      <c r="C5" s="13"/>
      <c r="D5" s="14"/>
      <c r="E5" s="14"/>
      <c r="F5" s="14"/>
      <c r="G5" s="114">
        <f>E5*F5</f>
        <v>0</v>
      </c>
      <c r="H5" s="14"/>
      <c r="I5" s="14"/>
      <c r="J5" s="114">
        <f>I5*1.13</f>
        <v>0</v>
      </c>
      <c r="K5" s="27" t="str">
        <f>IF(OR(B5=Segédtábla!C$16,B5=Segédtábla!C$17),'Költségterv tábla'!C5*'Költségterv tábla'!J5,IF(B5=Segédtábla!C$18,'Költségterv tábla'!D5*'Költségterv tábla'!F5*'Költségterv tábla'!H5,""))</f>
        <v/>
      </c>
    </row>
    <row r="6" spans="1:11" x14ac:dyDescent="0.25">
      <c r="A6" s="12"/>
      <c r="B6" s="12"/>
      <c r="C6" s="13"/>
      <c r="D6" s="14"/>
      <c r="E6" s="14"/>
      <c r="F6" s="14"/>
      <c r="G6" s="114">
        <f t="shared" ref="G6:G14" si="0">E6*F6</f>
        <v>0</v>
      </c>
      <c r="H6" s="14"/>
      <c r="I6" s="14"/>
      <c r="J6" s="114">
        <f t="shared" ref="J6:J14" si="1">I6*1.13</f>
        <v>0</v>
      </c>
      <c r="K6" s="27" t="str">
        <f>IF(OR(B6=Segédtábla!C$16,B6=Segédtábla!C$17),'Költségterv tábla'!C6*'Költségterv tábla'!J6,IF(B6=Segédtábla!C$18,'Költségterv tábla'!D6*'Költségterv tábla'!F6*'Költségterv tábla'!H6,""))</f>
        <v/>
      </c>
    </row>
    <row r="7" spans="1:11" x14ac:dyDescent="0.25">
      <c r="A7" s="12"/>
      <c r="B7" s="12"/>
      <c r="C7" s="13"/>
      <c r="D7" s="14"/>
      <c r="E7" s="14"/>
      <c r="F7" s="14"/>
      <c r="G7" s="114">
        <f t="shared" ref="G7" si="2">E7*F7</f>
        <v>0</v>
      </c>
      <c r="H7" s="14"/>
      <c r="I7" s="14"/>
      <c r="J7" s="114">
        <f t="shared" si="1"/>
        <v>0</v>
      </c>
      <c r="K7" s="27" t="str">
        <f>IF(OR(B7=Segédtábla!C$16,B7=Segédtábla!C$17),'Költségterv tábla'!C7*'Költségterv tábla'!J7,IF(B7=Segédtábla!C$18,'Költségterv tábla'!D7*'Költségterv tábla'!F7*'Költségterv tábla'!H7,""))</f>
        <v/>
      </c>
    </row>
    <row r="8" spans="1:11" x14ac:dyDescent="0.25">
      <c r="A8" s="12"/>
      <c r="B8" s="12"/>
      <c r="C8" s="13"/>
      <c r="D8" s="14"/>
      <c r="E8" s="14"/>
      <c r="F8" s="14"/>
      <c r="G8" s="114">
        <f t="shared" ref="G8:G13" si="3">E8*F8</f>
        <v>0</v>
      </c>
      <c r="H8" s="14"/>
      <c r="I8" s="14"/>
      <c r="J8" s="114">
        <f t="shared" si="1"/>
        <v>0</v>
      </c>
      <c r="K8" s="27" t="str">
        <f>IF(OR(B8=Segédtábla!C$16,B8=Segédtábla!C$17),'Költségterv tábla'!C8*'Költségterv tábla'!J8,IF(B8=Segédtábla!C$18,'Költségterv tábla'!D8*'Költségterv tábla'!F8*'Költségterv tábla'!H8,""))</f>
        <v/>
      </c>
    </row>
    <row r="9" spans="1:11" x14ac:dyDescent="0.25">
      <c r="A9" s="12"/>
      <c r="B9" s="12"/>
      <c r="C9" s="13"/>
      <c r="D9" s="14"/>
      <c r="E9" s="14"/>
      <c r="F9" s="14"/>
      <c r="G9" s="114">
        <f t="shared" si="3"/>
        <v>0</v>
      </c>
      <c r="H9" s="14"/>
      <c r="I9" s="14"/>
      <c r="J9" s="114">
        <f t="shared" si="1"/>
        <v>0</v>
      </c>
      <c r="K9" s="27" t="str">
        <f>IF(OR(B9=Segédtábla!C$16,B9=Segédtábla!C$17),'Költségterv tábla'!C9*'Költségterv tábla'!J9,IF(B9=Segédtábla!C$18,'Költségterv tábla'!D9*'Költségterv tábla'!F9*'Költségterv tábla'!H9,""))</f>
        <v/>
      </c>
    </row>
    <row r="10" spans="1:11" x14ac:dyDescent="0.25">
      <c r="A10" s="12"/>
      <c r="B10" s="12"/>
      <c r="C10" s="13"/>
      <c r="D10" s="14"/>
      <c r="E10" s="14"/>
      <c r="F10" s="14"/>
      <c r="G10" s="114">
        <f t="shared" si="3"/>
        <v>0</v>
      </c>
      <c r="H10" s="14"/>
      <c r="I10" s="14"/>
      <c r="J10" s="114">
        <f t="shared" si="1"/>
        <v>0</v>
      </c>
      <c r="K10" s="27" t="str">
        <f>IF(OR(B10=Segédtábla!C$16,B10=Segédtábla!C$17),'Költségterv tábla'!C10*'Költségterv tábla'!J10,IF(B10=Segédtábla!C$18,'Költségterv tábla'!D10*'Költségterv tábla'!F10*'Költségterv tábla'!H10,""))</f>
        <v/>
      </c>
    </row>
    <row r="11" spans="1:11" x14ac:dyDescent="0.25">
      <c r="A11" s="12"/>
      <c r="B11" s="12"/>
      <c r="C11" s="13"/>
      <c r="D11" s="14"/>
      <c r="E11" s="14"/>
      <c r="F11" s="14"/>
      <c r="G11" s="114">
        <f t="shared" si="3"/>
        <v>0</v>
      </c>
      <c r="H11" s="14"/>
      <c r="I11" s="14"/>
      <c r="J11" s="114">
        <f t="shared" si="1"/>
        <v>0</v>
      </c>
      <c r="K11" s="27" t="str">
        <f>IF(OR(B11=Segédtábla!C$16,B11=Segédtábla!C$17),'Költségterv tábla'!C11*'Költségterv tábla'!J11,IF(B11=Segédtábla!C$18,'Költségterv tábla'!D11*'Költségterv tábla'!F11*'Költségterv tábla'!H11,""))</f>
        <v/>
      </c>
    </row>
    <row r="12" spans="1:11" x14ac:dyDescent="0.25">
      <c r="A12" s="12"/>
      <c r="B12" s="12"/>
      <c r="C12" s="13"/>
      <c r="D12" s="14"/>
      <c r="E12" s="14"/>
      <c r="F12" s="14"/>
      <c r="G12" s="114">
        <f t="shared" si="3"/>
        <v>0</v>
      </c>
      <c r="H12" s="14"/>
      <c r="I12" s="14"/>
      <c r="J12" s="114">
        <f t="shared" si="1"/>
        <v>0</v>
      </c>
      <c r="K12" s="27" t="str">
        <f>IF(OR(B12=Segédtábla!C$16,B12=Segédtábla!C$17),'Költségterv tábla'!C12*'Költségterv tábla'!J12,IF(B12=Segédtábla!C$18,'Költségterv tábla'!D12*'Költségterv tábla'!F12*'Költségterv tábla'!H12,""))</f>
        <v/>
      </c>
    </row>
    <row r="13" spans="1:11" x14ac:dyDescent="0.25">
      <c r="A13" s="12"/>
      <c r="B13" s="12"/>
      <c r="C13" s="13"/>
      <c r="D13" s="14"/>
      <c r="E13" s="14"/>
      <c r="F13" s="14"/>
      <c r="G13" s="114">
        <f t="shared" si="3"/>
        <v>0</v>
      </c>
      <c r="H13" s="14"/>
      <c r="I13" s="14"/>
      <c r="J13" s="114">
        <f t="shared" si="1"/>
        <v>0</v>
      </c>
      <c r="K13" s="27" t="str">
        <f>IF(OR(B13=Segédtábla!C$16,B13=Segédtábla!C$17),'Költségterv tábla'!C13*'Költségterv tábla'!J13,IF(B13=Segédtábla!C$18,'Költségterv tábla'!D13*'Költségterv tábla'!F13*'Költségterv tábla'!H13,""))</f>
        <v/>
      </c>
    </row>
    <row r="14" spans="1:11" x14ac:dyDescent="0.25">
      <c r="A14" s="12"/>
      <c r="B14" s="12"/>
      <c r="C14" s="13"/>
      <c r="D14" s="14"/>
      <c r="E14" s="14"/>
      <c r="F14" s="14"/>
      <c r="G14" s="114">
        <f t="shared" si="0"/>
        <v>0</v>
      </c>
      <c r="H14" s="14"/>
      <c r="I14" s="14"/>
      <c r="J14" s="114">
        <f t="shared" si="1"/>
        <v>0</v>
      </c>
      <c r="K14" s="27" t="str">
        <f>IF(OR(B14=Segédtábla!C$16,B14=Segédtábla!C$17),'Költségterv tábla'!C14*'Költségterv tábla'!J14,IF(B14=Segédtábla!C$18,'Költségterv tábla'!D14*'Költségterv tábla'!F14*'Költségterv tábla'!H14,""))</f>
        <v/>
      </c>
    </row>
    <row r="15" spans="1:11" x14ac:dyDescent="0.25">
      <c r="A15" s="64" t="s">
        <v>46</v>
      </c>
      <c r="B15" s="65"/>
      <c r="C15" s="10"/>
      <c r="D15" s="10"/>
      <c r="E15" s="10"/>
      <c r="F15" s="10"/>
      <c r="G15" s="10"/>
      <c r="H15" s="10"/>
      <c r="I15" s="10"/>
      <c r="J15" s="10"/>
      <c r="K15" s="110"/>
    </row>
    <row r="16" spans="1:11" ht="24" customHeight="1" x14ac:dyDescent="0.25">
      <c r="A16" s="12"/>
      <c r="B16" s="12"/>
      <c r="C16" s="13"/>
      <c r="D16" s="13"/>
      <c r="E16" s="13"/>
      <c r="F16" s="13"/>
      <c r="G16" s="115">
        <f>E16*F16</f>
        <v>0</v>
      </c>
      <c r="H16" s="13"/>
      <c r="I16" s="13"/>
      <c r="J16" s="114">
        <f t="shared" ref="J16" si="4">I16*1.13</f>
        <v>0</v>
      </c>
      <c r="K16" s="27" t="str">
        <f>IF(OR(B16=Segédtábla!C$16,B16=Segédtábla!C$17),'Költségterv tábla'!C16*'Költségterv tábla'!J16,IF(B16=Segédtábla!C$18,'Költségterv tábla'!D16*'Költségterv tábla'!F16*'Költségterv tábla'!H16,""))</f>
        <v/>
      </c>
    </row>
    <row r="17" spans="1:11" x14ac:dyDescent="0.25">
      <c r="A17" s="12"/>
      <c r="B17" s="12"/>
      <c r="C17" s="13"/>
      <c r="D17" s="13"/>
      <c r="E17" s="13"/>
      <c r="F17" s="13"/>
      <c r="G17" s="115">
        <f t="shared" ref="G17:G25" si="5">E17*F17</f>
        <v>0</v>
      </c>
      <c r="H17" s="13"/>
      <c r="I17" s="13"/>
      <c r="J17" s="115">
        <f t="shared" ref="J17:J35" si="6">I17*1.13</f>
        <v>0</v>
      </c>
      <c r="K17" s="27" t="str">
        <f>IF(OR(B17=Segédtábla!C$16,B17=Segédtábla!C$17),'Költségterv tábla'!C17*'Költségterv tábla'!J17,IF(B17=Segédtábla!C$18,'Költségterv tábla'!D17*'Költségterv tábla'!F17*'Költségterv tábla'!H17,""))</f>
        <v/>
      </c>
    </row>
    <row r="18" spans="1:11" x14ac:dyDescent="0.25">
      <c r="A18" s="12"/>
      <c r="B18" s="12"/>
      <c r="C18" s="13"/>
      <c r="D18" s="13"/>
      <c r="E18" s="13"/>
      <c r="F18" s="13"/>
      <c r="G18" s="115">
        <f t="shared" si="5"/>
        <v>0</v>
      </c>
      <c r="H18" s="13"/>
      <c r="I18" s="13"/>
      <c r="J18" s="115">
        <f t="shared" si="6"/>
        <v>0</v>
      </c>
      <c r="K18" s="27" t="str">
        <f>IF(OR(B18=Segédtábla!C$16,B18=Segédtábla!C$17),'Költségterv tábla'!C18*'Költségterv tábla'!J18,IF(B18=Segédtábla!C$18,'Költségterv tábla'!D18*'Költségterv tábla'!F18*'Költségterv tábla'!H18,""))</f>
        <v/>
      </c>
    </row>
    <row r="19" spans="1:11" x14ac:dyDescent="0.25">
      <c r="A19" s="12"/>
      <c r="B19" s="12"/>
      <c r="C19" s="13"/>
      <c r="D19" s="13"/>
      <c r="E19" s="13"/>
      <c r="F19" s="13"/>
      <c r="G19" s="115">
        <f t="shared" ref="G19:G24" si="7">E19*F19</f>
        <v>0</v>
      </c>
      <c r="H19" s="13"/>
      <c r="I19" s="13"/>
      <c r="J19" s="115">
        <f t="shared" ref="J19:J24" si="8">I19*1.13</f>
        <v>0</v>
      </c>
      <c r="K19" s="27" t="str">
        <f>IF(OR(B19=Segédtábla!C$16,B19=Segédtábla!C$17),'Költségterv tábla'!C19*'Költségterv tábla'!J19,IF(B19=Segédtábla!C$18,'Költségterv tábla'!D19*'Költségterv tábla'!F19*'Költségterv tábla'!H19,""))</f>
        <v/>
      </c>
    </row>
    <row r="20" spans="1:11" x14ac:dyDescent="0.25">
      <c r="A20" s="12"/>
      <c r="B20" s="12"/>
      <c r="C20" s="13"/>
      <c r="D20" s="13"/>
      <c r="E20" s="13"/>
      <c r="F20" s="13"/>
      <c r="G20" s="115">
        <f t="shared" si="7"/>
        <v>0</v>
      </c>
      <c r="H20" s="13"/>
      <c r="I20" s="13"/>
      <c r="J20" s="115">
        <f t="shared" si="8"/>
        <v>0</v>
      </c>
      <c r="K20" s="27" t="str">
        <f>IF(OR(B20=Segédtábla!C$16,B20=Segédtábla!C$17),'Költségterv tábla'!C20*'Költségterv tábla'!J20,IF(B20=Segédtábla!C$18,'Költségterv tábla'!D20*'Költségterv tábla'!F20*'Költségterv tábla'!H20,""))</f>
        <v/>
      </c>
    </row>
    <row r="21" spans="1:11" x14ac:dyDescent="0.25">
      <c r="A21" s="12"/>
      <c r="B21" s="12"/>
      <c r="C21" s="13"/>
      <c r="D21" s="13"/>
      <c r="E21" s="13"/>
      <c r="F21" s="13"/>
      <c r="G21" s="115">
        <f t="shared" si="7"/>
        <v>0</v>
      </c>
      <c r="H21" s="13"/>
      <c r="I21" s="13"/>
      <c r="J21" s="115">
        <f t="shared" si="8"/>
        <v>0</v>
      </c>
      <c r="K21" s="27" t="str">
        <f>IF(OR(B21=Segédtábla!C$16,B21=Segédtábla!C$17),'Költségterv tábla'!C21*'Költségterv tábla'!J21,IF(B21=Segédtábla!C$18,'Költségterv tábla'!D21*'Költségterv tábla'!F21*'Költségterv tábla'!H21,""))</f>
        <v/>
      </c>
    </row>
    <row r="22" spans="1:11" x14ac:dyDescent="0.25">
      <c r="A22" s="12"/>
      <c r="B22" s="12"/>
      <c r="C22" s="13"/>
      <c r="D22" s="13"/>
      <c r="E22" s="13"/>
      <c r="F22" s="13"/>
      <c r="G22" s="115">
        <f t="shared" si="7"/>
        <v>0</v>
      </c>
      <c r="H22" s="13"/>
      <c r="I22" s="13"/>
      <c r="J22" s="115">
        <f t="shared" si="8"/>
        <v>0</v>
      </c>
      <c r="K22" s="27" t="str">
        <f>IF(OR(B22=Segédtábla!C$16,B22=Segédtábla!C$17),'Költségterv tábla'!C22*'Költségterv tábla'!J22,IF(B22=Segédtábla!C$18,'Költségterv tábla'!D22*'Költségterv tábla'!F22*'Költségterv tábla'!H22,""))</f>
        <v/>
      </c>
    </row>
    <row r="23" spans="1:11" x14ac:dyDescent="0.25">
      <c r="A23" s="12"/>
      <c r="B23" s="12"/>
      <c r="C23" s="13"/>
      <c r="D23" s="13"/>
      <c r="E23" s="13"/>
      <c r="F23" s="13"/>
      <c r="G23" s="115">
        <f t="shared" si="7"/>
        <v>0</v>
      </c>
      <c r="H23" s="13"/>
      <c r="I23" s="13"/>
      <c r="J23" s="115">
        <f t="shared" si="8"/>
        <v>0</v>
      </c>
      <c r="K23" s="27" t="str">
        <f>IF(OR(B23=Segédtábla!C$16,B23=Segédtábla!C$17),'Költségterv tábla'!C23*'Költségterv tábla'!J23,IF(B23=Segédtábla!C$18,'Költségterv tábla'!D23*'Költségterv tábla'!F23*'Költségterv tábla'!H23,""))</f>
        <v/>
      </c>
    </row>
    <row r="24" spans="1:11" x14ac:dyDescent="0.25">
      <c r="A24" s="12"/>
      <c r="B24" s="12"/>
      <c r="C24" s="13"/>
      <c r="D24" s="13"/>
      <c r="E24" s="13"/>
      <c r="F24" s="13"/>
      <c r="G24" s="115">
        <f t="shared" si="7"/>
        <v>0</v>
      </c>
      <c r="H24" s="13"/>
      <c r="I24" s="13"/>
      <c r="J24" s="115">
        <f t="shared" si="8"/>
        <v>0</v>
      </c>
      <c r="K24" s="27" t="str">
        <f>IF(OR(B24=Segédtábla!C$16,B24=Segédtábla!C$17),'Költségterv tábla'!C24*'Költségterv tábla'!J24,IF(B24=Segédtábla!C$18,'Költségterv tábla'!D24*'Költségterv tábla'!F24*'Költségterv tábla'!H24,""))</f>
        <v/>
      </c>
    </row>
    <row r="25" spans="1:11" x14ac:dyDescent="0.25">
      <c r="A25" s="12"/>
      <c r="B25" s="12"/>
      <c r="C25" s="13"/>
      <c r="D25" s="13"/>
      <c r="E25" s="13"/>
      <c r="F25" s="13"/>
      <c r="G25" s="115">
        <f t="shared" si="5"/>
        <v>0</v>
      </c>
      <c r="H25" s="13"/>
      <c r="I25" s="13"/>
      <c r="J25" s="115">
        <f t="shared" si="6"/>
        <v>0</v>
      </c>
      <c r="K25" s="27" t="str">
        <f>IF(OR(B25=Segédtábla!C$16,B25=Segédtábla!C$17),'Költségterv tábla'!C25*'Költségterv tábla'!J25,IF(B25=Segédtábla!C$18,'Költségterv tábla'!D25*'Költségterv tábla'!F25*'Költségterv tábla'!H25,""))</f>
        <v/>
      </c>
    </row>
    <row r="26" spans="1:11" x14ac:dyDescent="0.25">
      <c r="A26" s="64" t="s">
        <v>80</v>
      </c>
      <c r="B26" s="65"/>
      <c r="C26" s="10"/>
      <c r="D26" s="10"/>
      <c r="E26" s="10"/>
      <c r="F26" s="10"/>
      <c r="G26" s="10"/>
      <c r="H26" s="10"/>
      <c r="I26" s="10"/>
      <c r="J26" s="10"/>
      <c r="K26" s="110"/>
    </row>
    <row r="27" spans="1:11" x14ac:dyDescent="0.25">
      <c r="A27" s="12"/>
      <c r="B27" s="12"/>
      <c r="C27" s="13"/>
      <c r="D27" s="14"/>
      <c r="E27" s="14"/>
      <c r="F27" s="14"/>
      <c r="G27" s="114">
        <f>E27*F27</f>
        <v>0</v>
      </c>
      <c r="H27" s="14"/>
      <c r="I27" s="14"/>
      <c r="J27" s="114">
        <f t="shared" si="6"/>
        <v>0</v>
      </c>
      <c r="K27" s="27" t="str">
        <f>IF(OR(B27=Segédtábla!C$16,B27=Segédtábla!C$17),'Költségterv tábla'!C27*'Költségterv tábla'!J27,IF(B27=Segédtábla!C$18,'Költségterv tábla'!D27*'Költségterv tábla'!F27*'Költségterv tábla'!H27,""))</f>
        <v/>
      </c>
    </row>
    <row r="28" spans="1:11" x14ac:dyDescent="0.25">
      <c r="A28" s="12"/>
      <c r="B28" s="12"/>
      <c r="C28" s="13"/>
      <c r="D28" s="14"/>
      <c r="E28" s="14"/>
      <c r="F28" s="15"/>
      <c r="G28" s="114">
        <f t="shared" ref="G28:G35" si="9">E28*F28</f>
        <v>0</v>
      </c>
      <c r="H28" s="15"/>
      <c r="I28" s="15"/>
      <c r="J28" s="114">
        <f t="shared" si="6"/>
        <v>0</v>
      </c>
      <c r="K28" s="27" t="str">
        <f>IF(OR(B28=Segédtábla!C$16,B28=Segédtábla!C$17),'Költségterv tábla'!C28*'Költségterv tábla'!J28,IF(B28=Segédtábla!C$18,'Költségterv tábla'!D28*'Költségterv tábla'!F28*'Költségterv tábla'!H28,""))</f>
        <v/>
      </c>
    </row>
    <row r="29" spans="1:11" x14ac:dyDescent="0.25">
      <c r="A29" s="12"/>
      <c r="B29" s="12"/>
      <c r="C29" s="13"/>
      <c r="D29" s="15"/>
      <c r="E29" s="15"/>
      <c r="F29" s="15"/>
      <c r="G29" s="114">
        <f t="shared" si="9"/>
        <v>0</v>
      </c>
      <c r="H29" s="15"/>
      <c r="I29" s="15"/>
      <c r="J29" s="114">
        <f t="shared" si="6"/>
        <v>0</v>
      </c>
      <c r="K29" s="27" t="str">
        <f>IF(OR(B29=Segédtábla!C$16,B29=Segédtábla!C$17),'Költségterv tábla'!C29*'Költségterv tábla'!J29,IF(B29=Segédtábla!C$18,'Költségterv tábla'!D29*'Költségterv tábla'!F29*'Költségterv tábla'!H29,""))</f>
        <v/>
      </c>
    </row>
    <row r="30" spans="1:11" x14ac:dyDescent="0.25">
      <c r="A30" s="12"/>
      <c r="B30" s="12"/>
      <c r="C30" s="13"/>
      <c r="D30" s="15"/>
      <c r="E30" s="15"/>
      <c r="F30" s="15"/>
      <c r="G30" s="114">
        <f t="shared" si="9"/>
        <v>0</v>
      </c>
      <c r="H30" s="15"/>
      <c r="I30" s="15"/>
      <c r="J30" s="114">
        <f t="shared" si="6"/>
        <v>0</v>
      </c>
      <c r="K30" s="27" t="str">
        <f>IF(OR(B30=Segédtábla!C$16,B30=Segédtábla!C$17),'Költségterv tábla'!C30*'Költségterv tábla'!J30,IF(B30=Segédtábla!C$18,'Költségterv tábla'!D30*'Költségterv tábla'!F30*'Költségterv tábla'!H30,""))</f>
        <v/>
      </c>
    </row>
    <row r="31" spans="1:11" x14ac:dyDescent="0.25">
      <c r="A31" s="12"/>
      <c r="B31" s="12"/>
      <c r="C31" s="13"/>
      <c r="D31" s="15"/>
      <c r="E31" s="15"/>
      <c r="F31" s="15"/>
      <c r="G31" s="114">
        <f t="shared" si="9"/>
        <v>0</v>
      </c>
      <c r="H31" s="15"/>
      <c r="I31" s="15"/>
      <c r="J31" s="114">
        <f t="shared" si="6"/>
        <v>0</v>
      </c>
      <c r="K31" s="27" t="str">
        <f>IF(OR(B31=Segédtábla!C$16,B31=Segédtábla!C$17),'Költségterv tábla'!C31*'Költségterv tábla'!J31,IF(B31=Segédtábla!C$18,'Költségterv tábla'!D31*'Költségterv tábla'!F31*'Költségterv tábla'!H31,""))</f>
        <v/>
      </c>
    </row>
    <row r="32" spans="1:11" x14ac:dyDescent="0.25">
      <c r="A32" s="12"/>
      <c r="B32" s="12"/>
      <c r="C32" s="13"/>
      <c r="D32" s="15"/>
      <c r="E32" s="15"/>
      <c r="F32" s="15"/>
      <c r="G32" s="114">
        <f t="shared" si="9"/>
        <v>0</v>
      </c>
      <c r="H32" s="15"/>
      <c r="I32" s="15"/>
      <c r="J32" s="114">
        <f t="shared" si="6"/>
        <v>0</v>
      </c>
      <c r="K32" s="27" t="str">
        <f>IF(OR(B32=Segédtábla!C$16,B32=Segédtábla!C$17),'Költségterv tábla'!C32*'Költségterv tábla'!J32,IF(B32=Segédtábla!C$18,'Költségterv tábla'!D32*'Költségterv tábla'!F32*'Költségterv tábla'!H32,""))</f>
        <v/>
      </c>
    </row>
    <row r="33" spans="1:11" x14ac:dyDescent="0.25">
      <c r="A33" s="12"/>
      <c r="B33" s="12"/>
      <c r="C33" s="13"/>
      <c r="D33" s="15"/>
      <c r="E33" s="15"/>
      <c r="F33" s="15"/>
      <c r="G33" s="114">
        <f t="shared" si="9"/>
        <v>0</v>
      </c>
      <c r="H33" s="15"/>
      <c r="I33" s="15"/>
      <c r="J33" s="114">
        <f t="shared" si="6"/>
        <v>0</v>
      </c>
      <c r="K33" s="27" t="str">
        <f>IF(OR(B33=Segédtábla!C$16,B33=Segédtábla!C$17),'Költségterv tábla'!C33*'Költségterv tábla'!J33,IF(B33=Segédtábla!C$18,'Költségterv tábla'!D33*'Költségterv tábla'!F33*'Költségterv tábla'!H33,""))</f>
        <v/>
      </c>
    </row>
    <row r="34" spans="1:11" x14ac:dyDescent="0.25">
      <c r="A34" s="12"/>
      <c r="B34" s="12"/>
      <c r="C34" s="13"/>
      <c r="D34" s="15"/>
      <c r="E34" s="15"/>
      <c r="F34" s="15"/>
      <c r="G34" s="114">
        <f t="shared" si="9"/>
        <v>0</v>
      </c>
      <c r="H34" s="15"/>
      <c r="I34" s="15"/>
      <c r="J34" s="114">
        <f t="shared" si="6"/>
        <v>0</v>
      </c>
      <c r="K34" s="27" t="str">
        <f>IF(OR(B34=Segédtábla!C$16,B34=Segédtábla!C$17),'Költségterv tábla'!C34*'Költségterv tábla'!J34,IF(B34=Segédtábla!C$18,'Költségterv tábla'!D34*'Költségterv tábla'!F34*'Költségterv tábla'!H34,""))</f>
        <v/>
      </c>
    </row>
    <row r="35" spans="1:11" x14ac:dyDescent="0.25">
      <c r="A35" s="12"/>
      <c r="B35" s="12"/>
      <c r="C35" s="13"/>
      <c r="D35" s="15"/>
      <c r="E35" s="15"/>
      <c r="F35" s="15"/>
      <c r="G35" s="114">
        <f t="shared" si="9"/>
        <v>0</v>
      </c>
      <c r="H35" s="15"/>
      <c r="I35" s="15"/>
      <c r="J35" s="114">
        <f t="shared" si="6"/>
        <v>0</v>
      </c>
      <c r="K35" s="27" t="str">
        <f>IF(OR(B35=Segédtábla!C$16,B35=Segédtábla!C$17),'Költségterv tábla'!C35*'Költségterv tábla'!J35,IF(B35=Segédtábla!C$18,'Költségterv tábla'!D35*'Költségterv tábla'!F35*'Költségterv tábla'!H35,""))</f>
        <v/>
      </c>
    </row>
    <row r="36" spans="1:11" x14ac:dyDescent="0.25">
      <c r="A36" s="12"/>
      <c r="B36" s="12"/>
      <c r="C36" s="13"/>
      <c r="D36" s="15"/>
      <c r="E36" s="15"/>
      <c r="F36" s="15"/>
      <c r="G36" s="114">
        <f>E36*F36</f>
        <v>0</v>
      </c>
      <c r="H36" s="15"/>
      <c r="I36" s="15"/>
      <c r="J36" s="114">
        <f t="shared" ref="J36" si="10">I36*1.13</f>
        <v>0</v>
      </c>
      <c r="K36" s="27" t="str">
        <f>IF(OR(B36=Segédtábla!C$16,B36=Segédtábla!C$17),'Költségterv tábla'!C36*'Költségterv tábla'!J36,IF(B36=Segédtábla!C$18,'Költségterv tábla'!D36*'Költségterv tábla'!F36*'Költségterv tábla'!H36,""))</f>
        <v/>
      </c>
    </row>
    <row r="37" spans="1:11" ht="29.45" customHeight="1" thickBot="1" x14ac:dyDescent="0.3">
      <c r="A37" s="16" t="s">
        <v>11</v>
      </c>
      <c r="B37" s="16"/>
      <c r="C37" s="10"/>
      <c r="D37" s="16"/>
      <c r="E37" s="16"/>
      <c r="F37" s="17"/>
      <c r="G37" s="116">
        <f>SUM(G5:G36)</f>
        <v>0</v>
      </c>
      <c r="H37" s="18"/>
      <c r="I37" s="19"/>
      <c r="J37" s="111"/>
      <c r="K37" s="117">
        <f>SUM(K5:K36)</f>
        <v>0</v>
      </c>
    </row>
    <row r="38" spans="1:11" ht="35.25" customHeight="1" thickBot="1" x14ac:dyDescent="0.3">
      <c r="A38" s="64" t="s">
        <v>107</v>
      </c>
      <c r="B38" s="65"/>
      <c r="C38" s="65"/>
      <c r="D38" s="65"/>
      <c r="E38" s="65"/>
      <c r="F38" s="65"/>
      <c r="G38" s="65"/>
      <c r="H38" s="65"/>
      <c r="I38" s="65"/>
      <c r="J38" s="72"/>
      <c r="K38" s="118">
        <f>K37*0.07</f>
        <v>0</v>
      </c>
    </row>
    <row r="39" spans="1:11" ht="36" x14ac:dyDescent="0.25">
      <c r="A39" s="84" t="s">
        <v>47</v>
      </c>
      <c r="B39" s="84"/>
      <c r="C39" s="84"/>
      <c r="D39" s="84"/>
      <c r="E39" s="84"/>
      <c r="F39" s="85" t="s">
        <v>6</v>
      </c>
      <c r="G39" s="85"/>
      <c r="H39" s="54" t="s">
        <v>44</v>
      </c>
      <c r="I39" s="54" t="s">
        <v>88</v>
      </c>
      <c r="J39" s="54" t="s">
        <v>89</v>
      </c>
      <c r="K39" s="33" t="s">
        <v>49</v>
      </c>
    </row>
    <row r="40" spans="1:11" x14ac:dyDescent="0.25">
      <c r="A40" s="21"/>
      <c r="B40" s="76"/>
      <c r="C40" s="76"/>
      <c r="D40" s="76"/>
      <c r="E40" s="76"/>
      <c r="F40" s="77"/>
      <c r="G40" s="78"/>
      <c r="H40" s="22"/>
      <c r="I40" s="22"/>
      <c r="J40" s="119">
        <f>I40*1.13</f>
        <v>0</v>
      </c>
      <c r="K40" s="120">
        <f>J40*H40</f>
        <v>0</v>
      </c>
    </row>
    <row r="41" spans="1:11" x14ac:dyDescent="0.25">
      <c r="A41" s="21"/>
      <c r="B41" s="76"/>
      <c r="C41" s="76"/>
      <c r="D41" s="76"/>
      <c r="E41" s="76"/>
      <c r="F41" s="77"/>
      <c r="G41" s="78"/>
      <c r="H41" s="22"/>
      <c r="I41" s="22"/>
      <c r="J41" s="119">
        <f>I41*1.13</f>
        <v>0</v>
      </c>
      <c r="K41" s="120">
        <f>J41*H41</f>
        <v>0</v>
      </c>
    </row>
    <row r="42" spans="1:11" ht="24" x14ac:dyDescent="0.25">
      <c r="A42" s="59" t="s">
        <v>45</v>
      </c>
      <c r="B42" s="60"/>
      <c r="C42" s="60"/>
      <c r="D42" s="60"/>
      <c r="E42" s="60"/>
      <c r="F42" s="60"/>
      <c r="G42" s="60"/>
      <c r="H42" s="60"/>
      <c r="I42" s="60"/>
      <c r="J42" s="61"/>
      <c r="K42" s="54" t="s">
        <v>102</v>
      </c>
    </row>
    <row r="43" spans="1:11" x14ac:dyDescent="0.25">
      <c r="A43" s="32"/>
      <c r="B43" s="67"/>
      <c r="C43" s="68"/>
      <c r="D43" s="68"/>
      <c r="E43" s="68"/>
      <c r="F43" s="68"/>
      <c r="G43" s="68"/>
      <c r="H43" s="68"/>
      <c r="I43" s="68"/>
      <c r="J43" s="69"/>
      <c r="K43" s="29">
        <f>I43*J43</f>
        <v>0</v>
      </c>
    </row>
    <row r="44" spans="1:11" x14ac:dyDescent="0.25">
      <c r="A44" s="32"/>
      <c r="B44" s="79"/>
      <c r="C44" s="80"/>
      <c r="D44" s="80"/>
      <c r="E44" s="80"/>
      <c r="F44" s="80"/>
      <c r="G44" s="80"/>
      <c r="H44" s="80"/>
      <c r="I44" s="80"/>
      <c r="J44" s="81"/>
      <c r="K44" s="29">
        <f>I44*J44</f>
        <v>0</v>
      </c>
    </row>
    <row r="45" spans="1:11" ht="25.5" customHeight="1" x14ac:dyDescent="0.25">
      <c r="A45" s="59" t="s">
        <v>98</v>
      </c>
      <c r="B45" s="60"/>
      <c r="C45" s="60"/>
      <c r="D45" s="60"/>
      <c r="E45" s="60"/>
      <c r="F45" s="60"/>
      <c r="G45" s="60"/>
      <c r="H45" s="60"/>
      <c r="I45" s="61"/>
      <c r="J45" s="55" t="s">
        <v>101</v>
      </c>
      <c r="K45" s="34" t="s">
        <v>100</v>
      </c>
    </row>
    <row r="46" spans="1:11" x14ac:dyDescent="0.25">
      <c r="A46" s="32"/>
      <c r="B46" s="73"/>
      <c r="C46" s="74"/>
      <c r="D46" s="74"/>
      <c r="E46" s="74"/>
      <c r="F46" s="74"/>
      <c r="G46" s="74"/>
      <c r="H46" s="74"/>
      <c r="I46" s="75"/>
      <c r="J46" s="112"/>
      <c r="K46" s="29">
        <f>J46</f>
        <v>0</v>
      </c>
    </row>
    <row r="47" spans="1:11" x14ac:dyDescent="0.25">
      <c r="A47" s="32"/>
      <c r="B47" s="73"/>
      <c r="C47" s="74"/>
      <c r="D47" s="74"/>
      <c r="E47" s="74"/>
      <c r="F47" s="74"/>
      <c r="G47" s="74"/>
      <c r="H47" s="74"/>
      <c r="I47" s="75"/>
      <c r="J47" s="112"/>
      <c r="K47" s="29">
        <f t="shared" ref="K47" si="11">J47</f>
        <v>0</v>
      </c>
    </row>
    <row r="48" spans="1:11" ht="25.5" x14ac:dyDescent="0.25">
      <c r="A48" s="59" t="s">
        <v>99</v>
      </c>
      <c r="B48" s="60"/>
      <c r="C48" s="60"/>
      <c r="D48" s="60"/>
      <c r="E48" s="61"/>
      <c r="F48" s="62" t="s">
        <v>54</v>
      </c>
      <c r="G48" s="63"/>
      <c r="H48" s="55" t="s">
        <v>12</v>
      </c>
      <c r="I48" s="55" t="s">
        <v>13</v>
      </c>
      <c r="J48" s="55" t="s">
        <v>48</v>
      </c>
      <c r="K48" s="54" t="s">
        <v>49</v>
      </c>
    </row>
    <row r="49" spans="1:11" x14ac:dyDescent="0.25">
      <c r="A49" s="21"/>
      <c r="B49" s="67"/>
      <c r="C49" s="68"/>
      <c r="D49" s="68"/>
      <c r="E49" s="69"/>
      <c r="F49" s="57"/>
      <c r="G49" s="58"/>
      <c r="H49" s="23"/>
      <c r="I49" s="28">
        <f>H49*1.27</f>
        <v>0</v>
      </c>
      <c r="J49" s="13"/>
      <c r="K49" s="29">
        <f>I49*J49</f>
        <v>0</v>
      </c>
    </row>
    <row r="50" spans="1:11" ht="15.75" thickBot="1" x14ac:dyDescent="0.3">
      <c r="A50" s="21"/>
      <c r="B50" s="67"/>
      <c r="C50" s="68"/>
      <c r="D50" s="68"/>
      <c r="E50" s="69"/>
      <c r="F50" s="57"/>
      <c r="G50" s="58"/>
      <c r="H50" s="23"/>
      <c r="I50" s="28">
        <f t="shared" ref="I50" si="12">H50*1.27</f>
        <v>0</v>
      </c>
      <c r="J50" s="13"/>
      <c r="K50" s="29">
        <f t="shared" ref="K50" si="13">I50*J50</f>
        <v>0</v>
      </c>
    </row>
    <row r="51" spans="1:11" ht="15.75" thickBot="1" x14ac:dyDescent="0.3">
      <c r="A51" s="64" t="s">
        <v>49</v>
      </c>
      <c r="B51" s="65"/>
      <c r="C51" s="65"/>
      <c r="D51" s="65"/>
      <c r="E51" s="65"/>
      <c r="F51" s="65"/>
      <c r="G51" s="65"/>
      <c r="H51" s="65"/>
      <c r="I51" s="65"/>
      <c r="J51" s="66"/>
      <c r="K51" s="30">
        <f>SUM(K40:K50)</f>
        <v>0</v>
      </c>
    </row>
    <row r="52" spans="1:11" ht="16.5" customHeight="1" x14ac:dyDescent="0.25"/>
    <row r="53" spans="1:11" x14ac:dyDescent="0.25">
      <c r="A53" s="71" t="s">
        <v>109</v>
      </c>
      <c r="B53" s="71"/>
      <c r="C53" s="71"/>
      <c r="D53" s="71"/>
      <c r="E53" s="71"/>
      <c r="F53" s="71"/>
      <c r="G53" s="71"/>
      <c r="H53" s="71"/>
      <c r="I53" s="71"/>
      <c r="J53" s="24" t="s">
        <v>51</v>
      </c>
      <c r="K53" s="121">
        <f>K38-K51</f>
        <v>0</v>
      </c>
    </row>
    <row r="54" spans="1:11" ht="14.25" customHeight="1" thickBot="1" x14ac:dyDescent="0.3"/>
    <row r="55" spans="1:11" ht="17.45" customHeight="1" thickBot="1" x14ac:dyDescent="0.3">
      <c r="A55" s="64" t="s">
        <v>14</v>
      </c>
      <c r="B55" s="65"/>
      <c r="C55" s="65"/>
      <c r="D55" s="65"/>
      <c r="E55" s="65"/>
      <c r="F55" s="65"/>
      <c r="G55" s="65"/>
      <c r="H55" s="65"/>
      <c r="I55" s="65"/>
      <c r="J55" s="72"/>
      <c r="K55" s="122">
        <f>SUM(K37,K51)</f>
        <v>0</v>
      </c>
    </row>
    <row r="56" spans="1:11" ht="17.45" customHeight="1" thickBot="1" x14ac:dyDescent="0.3">
      <c r="A56" s="64" t="s">
        <v>15</v>
      </c>
      <c r="B56" s="65"/>
      <c r="C56" s="65"/>
      <c r="D56" s="65"/>
      <c r="E56" s="65"/>
      <c r="F56" s="65"/>
      <c r="G56" s="65"/>
      <c r="H56" s="65"/>
      <c r="I56" s="65"/>
      <c r="J56" s="72"/>
      <c r="K56" s="122" t="e">
        <f>K55/G37</f>
        <v>#DIV/0!</v>
      </c>
    </row>
    <row r="57" spans="1:11" ht="17.45" customHeight="1" x14ac:dyDescent="0.25">
      <c r="A57" s="31"/>
      <c r="B57" s="31"/>
      <c r="C57" s="31"/>
      <c r="D57" s="31"/>
      <c r="E57" s="31"/>
      <c r="F57" s="31"/>
      <c r="G57" s="31"/>
      <c r="H57" s="31"/>
      <c r="I57" s="31"/>
      <c r="J57" s="31"/>
      <c r="K57" s="113"/>
    </row>
    <row r="58" spans="1:11" x14ac:dyDescent="0.25">
      <c r="A58" s="70" t="s">
        <v>40</v>
      </c>
      <c r="B58" s="70"/>
      <c r="D58" s="25"/>
      <c r="E58" s="25"/>
      <c r="F58" s="35"/>
      <c r="G58" s="35"/>
      <c r="H58" s="35"/>
      <c r="I58" s="35"/>
    </row>
    <row r="59" spans="1:11" ht="15" customHeight="1" x14ac:dyDescent="0.25">
      <c r="D59" s="25" t="s">
        <v>108</v>
      </c>
      <c r="F59" s="56" t="s">
        <v>41</v>
      </c>
      <c r="G59" s="56"/>
      <c r="H59" s="56"/>
      <c r="I59" s="56"/>
    </row>
    <row r="60" spans="1:11" ht="15" customHeight="1" x14ac:dyDescent="0.25">
      <c r="A60" s="8"/>
      <c r="B60" s="8"/>
      <c r="C60" s="25"/>
      <c r="D60" s="25"/>
      <c r="E60" s="25"/>
      <c r="F60" s="56" t="s">
        <v>42</v>
      </c>
      <c r="G60" s="56"/>
      <c r="H60" s="56"/>
      <c r="I60" s="56"/>
    </row>
    <row r="61" spans="1:11" ht="15" customHeight="1" x14ac:dyDescent="0.25">
      <c r="A61" s="25"/>
      <c r="B61" s="25"/>
      <c r="C61" s="25"/>
      <c r="D61" s="26"/>
      <c r="E61" s="25"/>
      <c r="F61" s="25"/>
      <c r="G61" s="25"/>
      <c r="H61" s="25"/>
      <c r="I61" s="25"/>
    </row>
    <row r="62" spans="1:11" x14ac:dyDescent="0.25">
      <c r="A62" s="25"/>
      <c r="B62" s="25"/>
      <c r="C62" s="25"/>
      <c r="D62" s="8"/>
      <c r="E62" s="8"/>
      <c r="F62" s="8"/>
      <c r="G62" s="8"/>
      <c r="H62" s="8"/>
      <c r="I62" s="8"/>
    </row>
    <row r="63" spans="1:11" x14ac:dyDescent="0.25">
      <c r="A63" s="25"/>
      <c r="B63" s="25"/>
      <c r="C63" s="25"/>
      <c r="D63" s="8"/>
      <c r="E63" s="8"/>
      <c r="F63" s="8"/>
      <c r="G63" s="8"/>
      <c r="H63" s="8"/>
      <c r="I63" s="8"/>
    </row>
    <row r="64" spans="1:11" x14ac:dyDescent="0.25">
      <c r="A64" s="25"/>
      <c r="B64" s="25"/>
      <c r="C64" s="25"/>
      <c r="D64" s="25"/>
      <c r="E64" s="25"/>
      <c r="F64" s="25"/>
      <c r="G64" s="25"/>
      <c r="H64" s="25"/>
      <c r="I64" s="25"/>
    </row>
  </sheetData>
  <sheetProtection algorithmName="SHA-512" hashValue="95n5r7ql8+RCxPMZt49nPk+Mwyc89rjXVXYeJWwGWcH+Qk6ap/tJeJ6aykO0ZITKzUmEeQBS9aYQ4oefHKq/ig==" saltValue="lsjxo5P3iFQR2M5JXZPSLQ==" spinCount="100000" sheet="1" objects="1" scenarios="1"/>
  <mergeCells count="31">
    <mergeCell ref="A1:K1"/>
    <mergeCell ref="A2:K2"/>
    <mergeCell ref="A39:E39"/>
    <mergeCell ref="B40:E40"/>
    <mergeCell ref="F39:G39"/>
    <mergeCell ref="F40:G40"/>
    <mergeCell ref="A15:B15"/>
    <mergeCell ref="A4:B4"/>
    <mergeCell ref="A26:B26"/>
    <mergeCell ref="A38:J38"/>
    <mergeCell ref="B46:I46"/>
    <mergeCell ref="B47:I47"/>
    <mergeCell ref="B41:E41"/>
    <mergeCell ref="F41:G41"/>
    <mergeCell ref="B49:E49"/>
    <mergeCell ref="F49:G49"/>
    <mergeCell ref="A42:J42"/>
    <mergeCell ref="B43:J43"/>
    <mergeCell ref="B44:J44"/>
    <mergeCell ref="A45:I45"/>
    <mergeCell ref="F60:I60"/>
    <mergeCell ref="F50:G50"/>
    <mergeCell ref="A48:E48"/>
    <mergeCell ref="F48:G48"/>
    <mergeCell ref="A51:J51"/>
    <mergeCell ref="B50:E50"/>
    <mergeCell ref="A58:B58"/>
    <mergeCell ref="A53:I53"/>
    <mergeCell ref="A55:J55"/>
    <mergeCell ref="A56:J56"/>
    <mergeCell ref="F59:I59"/>
  </mergeCells>
  <pageMargins left="0.25" right="0.25" top="1.3125" bottom="0.95833333333333337" header="0.3" footer="0.3"/>
  <pageSetup paperSize="9" fitToWidth="0" fitToHeight="0" orientation="landscape" r:id="rId1"/>
  <headerFooter>
    <oddHeader>&amp;L&amp;G&amp;R&amp;"Times New Roman,Normál"Emberi Erőforrás Fejlesztési Operatív Program Plusz
Élelmiszer támogatás biztosítása 
hajléktalan személyek részére
EFOP_PLUSZ-5.2.1-23-2024-00001</oddHeader>
    <oddFooter>&amp;L&amp;8HAJLÉKTALANOKÉRT KÖZALAPÍTVÁNY - Projektiroda
Projektiroda címe: Budapest 1111, Zenta utca 1. fsz. 13.
Postai cím: 1464 Budapest, Pf.: 1383
E-mail: rsztop@rsztop.org&amp;C&amp;P</oddFooter>
  </headerFooter>
  <rowBreaks count="1" manualBreakCount="1">
    <brk id="37" max="16383" man="1"/>
  </rowBreaks>
  <legacyDrawingHF r:id="rId2"/>
  <extLst>
    <ext xmlns:x14="http://schemas.microsoft.com/office/spreadsheetml/2009/9/main" uri="{78C0D931-6437-407d-A8EE-F0AAD7539E65}">
      <x14:conditionalFormattings>
        <x14:conditionalFormatting xmlns:xm="http://schemas.microsoft.com/office/excel/2006/main">
          <x14:cfRule type="expression" priority="1" id="{652766EA-00D8-46F3-BE59-7B6E4EE17F0D}">
            <xm:f>OR($B1=Segédtábla!$C$16,$B1=Segédtábla!$C$17)</xm:f>
            <x14:dxf>
              <fill>
                <patternFill>
                  <bgColor theme="1" tint="0.24994659260841701"/>
                </patternFill>
              </fill>
            </x14:dxf>
          </x14:cfRule>
          <xm:sqref>H1:H41</xm:sqref>
        </x14:conditionalFormatting>
        <x14:conditionalFormatting xmlns:xm="http://schemas.microsoft.com/office/excel/2006/main">
          <x14:cfRule type="expression" priority="4" id="{207850E2-B751-4827-B9A7-916D09C408A5}">
            <xm:f>OR($B48=Segédtábla!$C$16,$B48=Segédtábla!$C$17)</xm:f>
            <x14:dxf>
              <fill>
                <patternFill>
                  <bgColor theme="1" tint="0.24994659260841701"/>
                </patternFill>
              </fill>
            </x14:dxf>
          </x14:cfRule>
          <xm:sqref>H48:H57</xm:sqref>
        </x14:conditionalFormatting>
        <x14:conditionalFormatting xmlns:xm="http://schemas.microsoft.com/office/excel/2006/main">
          <x14:cfRule type="expression" priority="11" id="{249AF340-EC2C-4CA5-BE7B-8E4C344D4375}">
            <xm:f>OR($B63=Segédtábla!$C$16,$B63=Segédtábla!$C$17)</xm:f>
            <x14:dxf>
              <fill>
                <patternFill>
                  <bgColor theme="1" tint="0.24994659260841701"/>
                </patternFill>
              </fill>
            </x14:dxf>
          </x14:cfRule>
          <xm:sqref>H61</xm:sqref>
        </x14:conditionalFormatting>
        <x14:conditionalFormatting xmlns:xm="http://schemas.microsoft.com/office/excel/2006/main">
          <x14:cfRule type="expression" priority="8" id="{249AF340-EC2C-4CA5-BE7B-8E4C344D4375}">
            <xm:f>OR($B64=Segédtábla!$C$16,$B64=Segédtábla!$C$17)</xm:f>
            <x14:dxf>
              <fill>
                <patternFill>
                  <bgColor theme="1" tint="0.24994659260841701"/>
                </patternFill>
              </fill>
            </x14:dxf>
          </x14:cfRule>
          <xm:sqref>H64:H1048576</xm:sqref>
        </x14:conditionalFormatting>
        <x14:conditionalFormatting xmlns:xm="http://schemas.microsoft.com/office/excel/2006/main">
          <x14:cfRule type="expression" priority="2" id="{98B2A207-0FDE-41F8-B0F6-4D21A5FA5E75}">
            <xm:f>$B1=Segédtábla!$C$18</xm:f>
            <x14:dxf>
              <fill>
                <patternFill>
                  <bgColor theme="1" tint="0.24994659260841701"/>
                </patternFill>
              </fill>
            </x14:dxf>
          </x14:cfRule>
          <xm:sqref>I1:I41</xm:sqref>
        </x14:conditionalFormatting>
        <x14:conditionalFormatting xmlns:xm="http://schemas.microsoft.com/office/excel/2006/main">
          <x14:cfRule type="expression" priority="5" id="{B976B615-948B-4348-AA4E-29E1D52104C1}">
            <xm:f>$B48=Segédtábla!$C$18</xm:f>
            <x14:dxf>
              <fill>
                <patternFill>
                  <bgColor theme="1" tint="0.24994659260841701"/>
                </patternFill>
              </fill>
            </x14:dxf>
          </x14:cfRule>
          <xm:sqref>I48:I57</xm:sqref>
        </x14:conditionalFormatting>
        <x14:conditionalFormatting xmlns:xm="http://schemas.microsoft.com/office/excel/2006/main">
          <x14:cfRule type="expression" priority="14" id="{B6DEB43F-142A-41DD-80DE-660B222F227F}">
            <xm:f>$B63=Segédtábla!$C$18</xm:f>
            <x14:dxf>
              <fill>
                <patternFill>
                  <bgColor theme="1" tint="0.24994659260841701"/>
                </patternFill>
              </fill>
            </x14:dxf>
          </x14:cfRule>
          <xm:sqref>I61</xm:sqref>
        </x14:conditionalFormatting>
        <x14:conditionalFormatting xmlns:xm="http://schemas.microsoft.com/office/excel/2006/main">
          <x14:cfRule type="expression" priority="9" id="{B6DEB43F-142A-41DD-80DE-660B222F227F}">
            <xm:f>$B64=Segédtábla!$C$18</xm:f>
            <x14:dxf>
              <fill>
                <patternFill>
                  <bgColor theme="1" tint="0.24994659260841701"/>
                </patternFill>
              </fill>
            </x14:dxf>
          </x14:cfRule>
          <xm:sqref>I64:I1048576</xm:sqref>
        </x14:conditionalFormatting>
        <x14:conditionalFormatting xmlns:xm="http://schemas.microsoft.com/office/excel/2006/main">
          <x14:cfRule type="expression" priority="7" id="{E9D716EC-B74B-4F0B-BA3A-2A471ED6C3BC}">
            <xm:f>$B45=Segédtábla!$C$18</xm:f>
            <x14:dxf>
              <fill>
                <patternFill>
                  <bgColor theme="1" tint="0.24994659260841701"/>
                </patternFill>
              </fill>
            </x14:dxf>
          </x14:cfRule>
          <xm:sqref>J45</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Segédtábla!$C$16:$C$18</xm:f>
          </x14:formula1>
          <xm:sqref>B5:B14 B16:B25 B27:B36</xm:sqref>
        </x14:dataValidation>
        <x14:dataValidation type="list" allowBlank="1" showInputMessage="1" showErrorMessage="1" xr:uid="{00000000-0002-0000-0000-000001000000}">
          <x14:formula1>
            <xm:f>Segédtábla!$E$4:$E$9</xm:f>
          </x14:formula1>
          <xm:sqref>A28:A36</xm:sqref>
        </x14:dataValidation>
        <x14:dataValidation type="list" allowBlank="1" showInputMessage="1" showErrorMessage="1" xr:uid="{00000000-0002-0000-0000-000002000000}">
          <x14:formula1>
            <xm:f>Segédtábla!$C$4:$C$14</xm:f>
          </x14:formula1>
          <xm:sqref>A5:A14</xm:sqref>
        </x14:dataValidation>
        <x14:dataValidation type="list" allowBlank="1" showInputMessage="1" showErrorMessage="1" xr:uid="{00000000-0002-0000-0000-000003000000}">
          <x14:formula1>
            <xm:f>Segédtábla!$D$4:$D$11</xm:f>
          </x14:formula1>
          <xm:sqref>A16:A25</xm:sqref>
        </x14:dataValidation>
        <x14:dataValidation type="list" allowBlank="1" showInputMessage="1" showErrorMessage="1" xr:uid="{00000000-0002-0000-0000-000004000000}">
          <x14:formula1>
            <xm:f>Segédtábla!$E$4:$E$11</xm:f>
          </x14:formula1>
          <xm:sqref>A27</xm:sqref>
        </x14:dataValidation>
        <x14:dataValidation type="list" allowBlank="1" showInputMessage="1" showErrorMessage="1" xr:uid="{00000000-0002-0000-0000-000005000000}">
          <x14:formula1>
            <xm:f>Segédtábla!$C$16:$C$17</xm:f>
          </x14:formula1>
          <xm:sqref>F40:G41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46"/>
  <sheetViews>
    <sheetView showGridLines="0" view="pageLayout" zoomScale="118" zoomScaleNormal="83" zoomScalePageLayoutView="118" workbookViewId="0">
      <selection activeCell="A3" sqref="A3:A5"/>
    </sheetView>
  </sheetViews>
  <sheetFormatPr defaultRowHeight="15" x14ac:dyDescent="0.25"/>
  <cols>
    <col min="1" max="1" width="32.85546875" customWidth="1"/>
    <col min="2" max="2" width="4.42578125" bestFit="1" customWidth="1"/>
    <col min="3" max="3" width="19.7109375" customWidth="1"/>
    <col min="4" max="4" width="22.28515625" customWidth="1"/>
    <col min="5" max="5" width="20.28515625" customWidth="1"/>
    <col min="12" max="12" width="9.140625" customWidth="1"/>
    <col min="13" max="13" width="10.85546875" customWidth="1"/>
    <col min="14" max="14" width="7" customWidth="1"/>
  </cols>
  <sheetData>
    <row r="1" spans="1:16" ht="34.9" customHeight="1" x14ac:dyDescent="0.25">
      <c r="A1" s="86" t="s">
        <v>66</v>
      </c>
      <c r="B1" s="87"/>
      <c r="C1" s="87"/>
      <c r="D1" s="87"/>
      <c r="E1" s="87"/>
      <c r="F1" s="87"/>
      <c r="G1" s="87"/>
      <c r="H1" s="87"/>
      <c r="I1" s="87"/>
      <c r="J1" s="87"/>
      <c r="K1" s="87"/>
      <c r="L1" s="87"/>
      <c r="M1" s="87"/>
      <c r="N1" s="88"/>
    </row>
    <row r="2" spans="1:16" x14ac:dyDescent="0.25">
      <c r="A2" s="40"/>
      <c r="B2" s="36"/>
      <c r="C2" s="36"/>
      <c r="D2" s="36"/>
      <c r="E2" s="36"/>
      <c r="F2" s="36"/>
      <c r="G2" s="36"/>
      <c r="H2" s="36"/>
      <c r="I2" s="36"/>
      <c r="J2" s="36"/>
      <c r="K2" s="36"/>
      <c r="L2" s="36"/>
      <c r="M2" s="36"/>
      <c r="N2" s="41"/>
    </row>
    <row r="3" spans="1:16" x14ac:dyDescent="0.25">
      <c r="A3" s="93" t="s">
        <v>53</v>
      </c>
      <c r="B3" s="36"/>
      <c r="C3" s="89" t="s">
        <v>62</v>
      </c>
      <c r="D3" s="89"/>
      <c r="E3" s="89"/>
      <c r="F3" s="89"/>
      <c r="G3" s="89"/>
      <c r="H3" s="89"/>
      <c r="I3" s="89"/>
      <c r="J3" s="89"/>
      <c r="K3" s="89"/>
      <c r="L3" s="89"/>
      <c r="M3" s="89"/>
      <c r="N3" s="90"/>
    </row>
    <row r="4" spans="1:16" x14ac:dyDescent="0.25">
      <c r="A4" s="93"/>
      <c r="B4" s="36"/>
      <c r="C4" s="89" t="s">
        <v>61</v>
      </c>
      <c r="D4" s="89"/>
      <c r="E4" s="89"/>
      <c r="F4" s="89"/>
      <c r="G4" s="89"/>
      <c r="H4" s="89"/>
      <c r="I4" s="89"/>
      <c r="J4" s="89"/>
      <c r="K4" s="89"/>
      <c r="L4" s="89"/>
      <c r="M4" s="89"/>
      <c r="N4" s="90"/>
    </row>
    <row r="5" spans="1:16" ht="32.25" customHeight="1" x14ac:dyDescent="0.25">
      <c r="A5" s="93"/>
      <c r="B5" s="36"/>
      <c r="C5" s="94" t="s">
        <v>111</v>
      </c>
      <c r="D5" s="94"/>
      <c r="E5" s="94"/>
      <c r="F5" s="94"/>
      <c r="G5" s="94"/>
      <c r="H5" s="94"/>
      <c r="I5" s="94"/>
      <c r="J5" s="94"/>
      <c r="K5" s="94"/>
      <c r="L5" s="94"/>
      <c r="M5" s="94"/>
      <c r="N5" s="95"/>
    </row>
    <row r="6" spans="1:16" ht="14.45" customHeight="1" x14ac:dyDescent="0.25">
      <c r="A6" s="42"/>
      <c r="B6" s="36"/>
      <c r="C6" s="37"/>
      <c r="D6" s="37"/>
      <c r="E6" s="37"/>
      <c r="F6" s="37"/>
      <c r="G6" s="37"/>
      <c r="H6" s="37"/>
      <c r="I6" s="37"/>
      <c r="J6" s="37"/>
      <c r="K6" s="37"/>
      <c r="L6" s="37"/>
      <c r="M6" s="37"/>
      <c r="N6" s="43"/>
    </row>
    <row r="7" spans="1:16" ht="14.45" customHeight="1" x14ac:dyDescent="0.25">
      <c r="A7" s="100" t="s">
        <v>5</v>
      </c>
      <c r="B7" s="101"/>
      <c r="C7" s="101"/>
      <c r="D7" s="101"/>
      <c r="E7" s="101"/>
      <c r="F7" s="101"/>
      <c r="G7" s="101"/>
      <c r="H7" s="101"/>
      <c r="I7" s="101"/>
      <c r="J7" s="101"/>
      <c r="K7" s="101"/>
      <c r="L7" s="101"/>
      <c r="M7" s="101"/>
      <c r="N7" s="102"/>
    </row>
    <row r="8" spans="1:16" ht="14.45" customHeight="1" x14ac:dyDescent="0.25">
      <c r="A8" s="42"/>
      <c r="B8" s="36"/>
      <c r="C8" s="37"/>
      <c r="D8" s="37"/>
      <c r="E8" s="37"/>
      <c r="F8" s="37"/>
      <c r="G8" s="37"/>
      <c r="H8" s="37"/>
      <c r="I8" s="37"/>
      <c r="J8" s="37"/>
      <c r="K8" s="37"/>
      <c r="L8" s="37"/>
      <c r="M8" s="37"/>
      <c r="N8" s="43"/>
    </row>
    <row r="9" spans="1:16" ht="14.45" customHeight="1" x14ac:dyDescent="0.25">
      <c r="A9" s="93" t="s">
        <v>92</v>
      </c>
      <c r="B9" s="36"/>
      <c r="C9" s="89" t="s">
        <v>78</v>
      </c>
      <c r="D9" s="89"/>
      <c r="E9" s="89"/>
      <c r="F9" s="89"/>
      <c r="G9" s="89"/>
      <c r="H9" s="89"/>
      <c r="I9" s="89"/>
      <c r="J9" s="89"/>
      <c r="K9" s="89"/>
      <c r="L9" s="89"/>
      <c r="M9" s="89"/>
      <c r="N9" s="90"/>
    </row>
    <row r="10" spans="1:16" ht="32.450000000000003" customHeight="1" x14ac:dyDescent="0.25">
      <c r="A10" s="93"/>
      <c r="B10" s="36"/>
      <c r="C10" s="89" t="s">
        <v>56</v>
      </c>
      <c r="D10" s="89"/>
      <c r="E10" s="89"/>
      <c r="F10" s="89"/>
      <c r="G10" s="89"/>
      <c r="H10" s="89"/>
      <c r="I10" s="89"/>
      <c r="J10" s="89"/>
      <c r="K10" s="89"/>
      <c r="L10" s="89"/>
      <c r="M10" s="89"/>
      <c r="N10" s="90"/>
    </row>
    <row r="11" spans="1:16" ht="14.45" customHeight="1" x14ac:dyDescent="0.25">
      <c r="A11" s="93"/>
      <c r="B11" s="36"/>
      <c r="C11" s="89" t="s">
        <v>68</v>
      </c>
      <c r="D11" s="89"/>
      <c r="E11" s="89"/>
      <c r="F11" s="89"/>
      <c r="G11" s="89"/>
      <c r="H11" s="89"/>
      <c r="I11" s="89"/>
      <c r="J11" s="89"/>
      <c r="K11" s="89"/>
      <c r="L11" s="89"/>
      <c r="M11" s="89"/>
      <c r="N11" s="90"/>
    </row>
    <row r="12" spans="1:16" ht="54.6" customHeight="1" x14ac:dyDescent="0.25">
      <c r="A12" s="93"/>
      <c r="B12" s="36"/>
      <c r="C12" s="89" t="s">
        <v>67</v>
      </c>
      <c r="D12" s="89"/>
      <c r="E12" s="89"/>
      <c r="F12" s="89"/>
      <c r="G12" s="89"/>
      <c r="H12" s="89"/>
      <c r="I12" s="89"/>
      <c r="J12" s="89"/>
      <c r="K12" s="89"/>
      <c r="L12" s="89"/>
      <c r="M12" s="89"/>
      <c r="N12" s="90"/>
    </row>
    <row r="13" spans="1:16" x14ac:dyDescent="0.25">
      <c r="A13" s="44"/>
      <c r="B13" s="36"/>
      <c r="C13" s="38"/>
      <c r="D13" s="38"/>
      <c r="E13" s="38"/>
      <c r="F13" s="38"/>
      <c r="G13" s="38"/>
      <c r="H13" s="38"/>
      <c r="I13" s="38"/>
      <c r="J13" s="38"/>
      <c r="K13" s="38"/>
      <c r="L13" s="38"/>
      <c r="M13" s="38"/>
      <c r="N13" s="45"/>
    </row>
    <row r="14" spans="1:16" ht="14.45" customHeight="1" x14ac:dyDescent="0.25">
      <c r="A14" s="93" t="s">
        <v>91</v>
      </c>
      <c r="B14" s="36"/>
      <c r="C14" s="89" t="s">
        <v>57</v>
      </c>
      <c r="D14" s="89"/>
      <c r="E14" s="89"/>
      <c r="F14" s="89"/>
      <c r="G14" s="89"/>
      <c r="H14" s="89"/>
      <c r="I14" s="89"/>
      <c r="J14" s="89"/>
      <c r="K14" s="89"/>
      <c r="L14" s="89"/>
      <c r="M14" s="89"/>
      <c r="N14" s="90"/>
    </row>
    <row r="15" spans="1:16" ht="32.450000000000003" customHeight="1" x14ac:dyDescent="0.25">
      <c r="A15" s="97"/>
      <c r="B15" s="36"/>
      <c r="C15" s="89" t="s">
        <v>63</v>
      </c>
      <c r="D15" s="89"/>
      <c r="E15" s="89"/>
      <c r="F15" s="89"/>
      <c r="G15" s="89"/>
      <c r="H15" s="89"/>
      <c r="I15" s="89"/>
      <c r="J15" s="89"/>
      <c r="K15" s="89"/>
      <c r="L15" s="89"/>
      <c r="M15" s="89"/>
      <c r="N15" s="90"/>
    </row>
    <row r="16" spans="1:16" x14ac:dyDescent="0.25">
      <c r="A16" s="97"/>
      <c r="B16" s="36"/>
      <c r="C16" s="96" t="s">
        <v>58</v>
      </c>
      <c r="D16" s="37" t="s">
        <v>2</v>
      </c>
      <c r="E16" s="91" t="s">
        <v>64</v>
      </c>
      <c r="F16" s="91"/>
      <c r="G16" s="91"/>
      <c r="H16" s="91"/>
      <c r="I16" s="91"/>
      <c r="J16" s="91"/>
      <c r="K16" s="91"/>
      <c r="L16" s="91"/>
      <c r="M16" s="91"/>
      <c r="N16" s="92"/>
      <c r="P16" s="4"/>
    </row>
    <row r="17" spans="1:14" x14ac:dyDescent="0.25">
      <c r="A17" s="97"/>
      <c r="B17" s="36"/>
      <c r="C17" s="96"/>
      <c r="D17" s="37" t="s">
        <v>59</v>
      </c>
      <c r="E17" s="91" t="s">
        <v>71</v>
      </c>
      <c r="F17" s="91"/>
      <c r="G17" s="91"/>
      <c r="H17" s="91"/>
      <c r="I17" s="91"/>
      <c r="J17" s="91"/>
      <c r="K17" s="91"/>
      <c r="L17" s="91"/>
      <c r="M17" s="91"/>
      <c r="N17" s="92"/>
    </row>
    <row r="18" spans="1:14" ht="36" customHeight="1" x14ac:dyDescent="0.25">
      <c r="A18" s="97"/>
      <c r="B18" s="36"/>
      <c r="C18" s="96"/>
      <c r="D18" s="37" t="s">
        <v>65</v>
      </c>
      <c r="E18" s="89" t="s">
        <v>95</v>
      </c>
      <c r="F18" s="89"/>
      <c r="G18" s="89"/>
      <c r="H18" s="89"/>
      <c r="I18" s="89"/>
      <c r="J18" s="89"/>
      <c r="K18" s="89"/>
      <c r="L18" s="89"/>
      <c r="M18" s="89"/>
      <c r="N18" s="90"/>
    </row>
    <row r="19" spans="1:14" x14ac:dyDescent="0.25">
      <c r="A19" s="40"/>
      <c r="B19" s="36"/>
      <c r="C19" s="37"/>
      <c r="D19" s="37"/>
      <c r="E19" s="37"/>
      <c r="F19" s="37"/>
      <c r="G19" s="37"/>
      <c r="H19" s="37"/>
      <c r="I19" s="37"/>
      <c r="J19" s="37"/>
      <c r="K19" s="37"/>
      <c r="L19" s="37"/>
      <c r="M19" s="37"/>
      <c r="N19" s="43"/>
    </row>
    <row r="20" spans="1:14" ht="43.9" customHeight="1" x14ac:dyDescent="0.25">
      <c r="A20" s="46" t="s">
        <v>93</v>
      </c>
      <c r="B20" s="36"/>
      <c r="C20" s="89" t="s">
        <v>73</v>
      </c>
      <c r="D20" s="89"/>
      <c r="E20" s="89"/>
      <c r="F20" s="89"/>
      <c r="G20" s="89"/>
      <c r="H20" s="89"/>
      <c r="I20" s="89"/>
      <c r="J20" s="89"/>
      <c r="K20" s="89"/>
      <c r="L20" s="89"/>
      <c r="M20" s="89"/>
      <c r="N20" s="90"/>
    </row>
    <row r="21" spans="1:14" x14ac:dyDescent="0.25">
      <c r="A21" s="47"/>
      <c r="B21" s="36"/>
      <c r="C21" s="37"/>
      <c r="D21" s="37"/>
      <c r="E21" s="37"/>
      <c r="F21" s="37"/>
      <c r="G21" s="37"/>
      <c r="H21" s="37"/>
      <c r="I21" s="37"/>
      <c r="J21" s="37"/>
      <c r="K21" s="37"/>
      <c r="L21" s="37"/>
      <c r="M21" s="37"/>
      <c r="N21" s="43"/>
    </row>
    <row r="22" spans="1:14" ht="64.900000000000006" customHeight="1" x14ac:dyDescent="0.25">
      <c r="A22" s="46" t="s">
        <v>94</v>
      </c>
      <c r="B22" s="36"/>
      <c r="C22" s="89" t="s">
        <v>76</v>
      </c>
      <c r="D22" s="89"/>
      <c r="E22" s="89"/>
      <c r="F22" s="89"/>
      <c r="G22" s="89"/>
      <c r="H22" s="89"/>
      <c r="I22" s="89"/>
      <c r="J22" s="89"/>
      <c r="K22" s="89"/>
      <c r="L22" s="89"/>
      <c r="M22" s="89"/>
      <c r="N22" s="90"/>
    </row>
    <row r="23" spans="1:14" x14ac:dyDescent="0.25">
      <c r="A23" s="47"/>
      <c r="B23" s="36"/>
      <c r="C23" s="37"/>
      <c r="D23" s="37"/>
      <c r="E23" s="37"/>
      <c r="F23" s="37"/>
      <c r="G23" s="37"/>
      <c r="H23" s="37"/>
      <c r="I23" s="37"/>
      <c r="J23" s="37"/>
      <c r="K23" s="37"/>
      <c r="L23" s="37"/>
      <c r="M23" s="37"/>
      <c r="N23" s="43"/>
    </row>
    <row r="24" spans="1:14" ht="59.45" customHeight="1" x14ac:dyDescent="0.25">
      <c r="A24" s="46" t="s">
        <v>96</v>
      </c>
      <c r="B24" s="36"/>
      <c r="C24" s="89" t="s">
        <v>77</v>
      </c>
      <c r="D24" s="89"/>
      <c r="E24" s="89"/>
      <c r="F24" s="89"/>
      <c r="G24" s="89"/>
      <c r="H24" s="89"/>
      <c r="I24" s="89"/>
      <c r="J24" s="89"/>
      <c r="K24" s="89"/>
      <c r="L24" s="89"/>
      <c r="M24" s="89"/>
      <c r="N24" s="90"/>
    </row>
    <row r="25" spans="1:14" x14ac:dyDescent="0.25">
      <c r="A25" s="47"/>
      <c r="B25" s="36"/>
      <c r="C25" s="37"/>
      <c r="D25" s="37"/>
      <c r="E25" s="37"/>
      <c r="F25" s="37"/>
      <c r="G25" s="37"/>
      <c r="H25" s="37"/>
      <c r="I25" s="37"/>
      <c r="J25" s="37"/>
      <c r="K25" s="37"/>
      <c r="L25" s="37"/>
      <c r="M25" s="37"/>
      <c r="N25" s="43"/>
    </row>
    <row r="26" spans="1:14" ht="90" customHeight="1" x14ac:dyDescent="0.25">
      <c r="A26" s="46" t="s">
        <v>97</v>
      </c>
      <c r="B26" s="36"/>
      <c r="C26" s="89" t="s">
        <v>113</v>
      </c>
      <c r="D26" s="89"/>
      <c r="E26" s="89"/>
      <c r="F26" s="89"/>
      <c r="G26" s="89"/>
      <c r="H26" s="89"/>
      <c r="I26" s="89"/>
      <c r="J26" s="89"/>
      <c r="K26" s="89"/>
      <c r="L26" s="89"/>
      <c r="M26" s="89"/>
      <c r="N26" s="90"/>
    </row>
    <row r="27" spans="1:14" ht="16.5" customHeight="1" x14ac:dyDescent="0.25">
      <c r="A27" s="40"/>
      <c r="B27" s="36"/>
      <c r="C27" s="36"/>
      <c r="D27" s="36"/>
      <c r="E27" s="36"/>
      <c r="F27" s="36"/>
      <c r="G27" s="36"/>
      <c r="H27" s="36"/>
      <c r="I27" s="36"/>
      <c r="J27" s="36"/>
      <c r="K27" s="37"/>
      <c r="L27" s="37"/>
      <c r="M27" s="37"/>
      <c r="N27" s="43"/>
    </row>
    <row r="28" spans="1:14" ht="14.45" customHeight="1" x14ac:dyDescent="0.25">
      <c r="A28" s="106" t="s">
        <v>90</v>
      </c>
      <c r="B28" s="36"/>
      <c r="C28" s="89" t="s">
        <v>86</v>
      </c>
      <c r="D28" s="89"/>
      <c r="E28" s="89"/>
      <c r="F28" s="89"/>
      <c r="G28" s="89"/>
      <c r="H28" s="89"/>
      <c r="I28" s="89"/>
      <c r="J28" s="89"/>
      <c r="K28" s="89"/>
      <c r="L28" s="89"/>
      <c r="M28" s="89"/>
      <c r="N28" s="90"/>
    </row>
    <row r="29" spans="1:14" x14ac:dyDescent="0.25">
      <c r="A29" s="107"/>
      <c r="B29" s="36"/>
      <c r="C29" s="89"/>
      <c r="D29" s="89"/>
      <c r="E29" s="89"/>
      <c r="F29" s="89"/>
      <c r="G29" s="89"/>
      <c r="H29" s="89"/>
      <c r="I29" s="89"/>
      <c r="J29" s="89"/>
      <c r="K29" s="89"/>
      <c r="L29" s="89"/>
      <c r="M29" s="89"/>
      <c r="N29" s="90"/>
    </row>
    <row r="30" spans="1:14" x14ac:dyDescent="0.25">
      <c r="A30" s="107"/>
      <c r="B30" s="36"/>
      <c r="C30" s="89"/>
      <c r="D30" s="89"/>
      <c r="E30" s="89"/>
      <c r="F30" s="89"/>
      <c r="G30" s="89"/>
      <c r="H30" s="89"/>
      <c r="I30" s="89"/>
      <c r="J30" s="89"/>
      <c r="K30" s="89"/>
      <c r="L30" s="89"/>
      <c r="M30" s="89"/>
      <c r="N30" s="90"/>
    </row>
    <row r="31" spans="1:14" x14ac:dyDescent="0.25">
      <c r="A31" s="107"/>
      <c r="B31" s="36"/>
      <c r="C31" s="108" t="s">
        <v>85</v>
      </c>
      <c r="D31" s="108"/>
      <c r="E31" s="108"/>
      <c r="F31" s="108"/>
      <c r="G31" s="108"/>
      <c r="H31" s="108"/>
      <c r="I31" s="108"/>
      <c r="J31" s="108"/>
      <c r="K31" s="108"/>
      <c r="L31" s="108"/>
      <c r="M31" s="108"/>
      <c r="N31" s="109"/>
    </row>
    <row r="32" spans="1:14" x14ac:dyDescent="0.25">
      <c r="A32" s="107"/>
      <c r="B32" s="36"/>
      <c r="C32" s="89" t="s">
        <v>87</v>
      </c>
      <c r="D32" s="89"/>
      <c r="E32" s="89"/>
      <c r="F32" s="89"/>
      <c r="G32" s="89"/>
      <c r="H32" s="89"/>
      <c r="I32" s="89"/>
      <c r="J32" s="89"/>
      <c r="K32" s="89"/>
      <c r="L32" s="89"/>
      <c r="M32" s="89"/>
      <c r="N32" s="90"/>
    </row>
    <row r="33" spans="1:16" x14ac:dyDescent="0.25">
      <c r="A33" s="48"/>
      <c r="B33" s="36"/>
      <c r="C33" s="37"/>
      <c r="D33" s="37"/>
      <c r="E33" s="37"/>
      <c r="F33" s="37"/>
      <c r="G33" s="37"/>
      <c r="H33" s="37"/>
      <c r="I33" s="37"/>
      <c r="J33" s="37"/>
      <c r="K33" s="37"/>
      <c r="L33" s="37"/>
      <c r="M33" s="37"/>
      <c r="N33" s="43"/>
    </row>
    <row r="34" spans="1:16" ht="14.45" customHeight="1" x14ac:dyDescent="0.25">
      <c r="A34" s="103" t="s">
        <v>50</v>
      </c>
      <c r="B34" s="104"/>
      <c r="C34" s="104"/>
      <c r="D34" s="104"/>
      <c r="E34" s="104"/>
      <c r="F34" s="104"/>
      <c r="G34" s="104"/>
      <c r="H34" s="104"/>
      <c r="I34" s="104"/>
      <c r="J34" s="104"/>
      <c r="K34" s="104"/>
      <c r="L34" s="104"/>
      <c r="M34" s="104"/>
      <c r="N34" s="105"/>
    </row>
    <row r="35" spans="1:16" x14ac:dyDescent="0.25">
      <c r="A35" s="40"/>
      <c r="B35" s="36"/>
      <c r="C35" s="37"/>
      <c r="D35" s="99" t="s">
        <v>79</v>
      </c>
      <c r="E35" s="99"/>
      <c r="F35" s="99"/>
      <c r="G35" s="99"/>
      <c r="H35" s="37"/>
      <c r="I35" s="37"/>
      <c r="J35" s="37"/>
      <c r="K35" s="37"/>
      <c r="L35" s="37"/>
      <c r="M35" s="37"/>
      <c r="N35" s="43"/>
    </row>
    <row r="36" spans="1:16" ht="28.9" customHeight="1" x14ac:dyDescent="0.25">
      <c r="A36" s="46" t="s">
        <v>43</v>
      </c>
      <c r="B36" s="36"/>
      <c r="C36" s="89" t="s">
        <v>82</v>
      </c>
      <c r="D36" s="89"/>
      <c r="E36" s="89"/>
      <c r="F36" s="89"/>
      <c r="G36" s="89"/>
      <c r="H36" s="89"/>
      <c r="I36" s="89"/>
      <c r="J36" s="89"/>
      <c r="K36" s="89"/>
      <c r="L36" s="89"/>
      <c r="M36" s="89"/>
      <c r="N36" s="90"/>
      <c r="P36" s="4"/>
    </row>
    <row r="37" spans="1:16" x14ac:dyDescent="0.25">
      <c r="A37" s="42"/>
      <c r="B37" s="36"/>
      <c r="C37" s="96"/>
      <c r="D37" s="96"/>
      <c r="E37" s="96"/>
      <c r="F37" s="96"/>
      <c r="G37" s="96"/>
      <c r="H37" s="96"/>
      <c r="I37" s="96"/>
      <c r="J37" s="96"/>
      <c r="K37" s="96"/>
      <c r="L37" s="96"/>
      <c r="M37" s="96"/>
      <c r="N37" s="43"/>
      <c r="P37" s="4"/>
    </row>
    <row r="38" spans="1:16" ht="28.9" customHeight="1" x14ac:dyDescent="0.25">
      <c r="A38" s="49" t="s">
        <v>45</v>
      </c>
      <c r="B38" s="36"/>
      <c r="C38" s="91" t="s">
        <v>103</v>
      </c>
      <c r="D38" s="91"/>
      <c r="E38" s="91"/>
      <c r="F38" s="91"/>
      <c r="G38" s="91"/>
      <c r="H38" s="91"/>
      <c r="I38" s="91"/>
      <c r="J38" s="91"/>
      <c r="K38" s="91"/>
      <c r="L38" s="91"/>
      <c r="M38" s="91"/>
      <c r="N38" s="92"/>
      <c r="P38" s="4"/>
    </row>
    <row r="39" spans="1:16" x14ac:dyDescent="0.25">
      <c r="A39" s="42"/>
      <c r="B39" s="36"/>
      <c r="C39" s="39"/>
      <c r="D39" s="39"/>
      <c r="E39" s="39"/>
      <c r="F39" s="39"/>
      <c r="G39" s="39"/>
      <c r="H39" s="39"/>
      <c r="I39" s="39"/>
      <c r="J39" s="39"/>
      <c r="K39" s="39"/>
      <c r="L39" s="39"/>
      <c r="M39" s="39"/>
      <c r="N39" s="43"/>
      <c r="P39" s="4"/>
    </row>
    <row r="40" spans="1:16" ht="28.9" customHeight="1" x14ac:dyDescent="0.25">
      <c r="A40" s="46" t="s">
        <v>104</v>
      </c>
      <c r="B40" s="36"/>
      <c r="C40" s="91" t="s">
        <v>103</v>
      </c>
      <c r="D40" s="91"/>
      <c r="E40" s="91"/>
      <c r="F40" s="91"/>
      <c r="G40" s="91"/>
      <c r="H40" s="91"/>
      <c r="I40" s="91"/>
      <c r="J40" s="91"/>
      <c r="K40" s="91"/>
      <c r="L40" s="91"/>
      <c r="M40" s="91"/>
      <c r="N40" s="92"/>
      <c r="P40" s="4"/>
    </row>
    <row r="41" spans="1:16" x14ac:dyDescent="0.25">
      <c r="A41" s="50"/>
      <c r="B41" s="36"/>
      <c r="C41" s="37"/>
      <c r="D41" s="37"/>
      <c r="E41" s="37"/>
      <c r="F41" s="37"/>
      <c r="G41" s="37"/>
      <c r="H41" s="37"/>
      <c r="I41" s="37"/>
      <c r="J41" s="37"/>
      <c r="K41" s="37"/>
      <c r="L41" s="37"/>
      <c r="M41" s="37"/>
      <c r="N41" s="43"/>
      <c r="P41" s="4"/>
    </row>
    <row r="42" spans="1:16" ht="28.9" customHeight="1" x14ac:dyDescent="0.25">
      <c r="A42" s="46" t="s">
        <v>105</v>
      </c>
      <c r="B42" s="36"/>
      <c r="C42" s="91" t="s">
        <v>103</v>
      </c>
      <c r="D42" s="91"/>
      <c r="E42" s="91"/>
      <c r="F42" s="91"/>
      <c r="G42" s="91"/>
      <c r="H42" s="91"/>
      <c r="I42" s="91"/>
      <c r="J42" s="91"/>
      <c r="K42" s="91"/>
      <c r="L42" s="91"/>
      <c r="M42" s="91"/>
      <c r="N42" s="92"/>
    </row>
    <row r="43" spans="1:16" x14ac:dyDescent="0.25">
      <c r="A43" s="40"/>
      <c r="B43" s="36"/>
      <c r="C43" s="36"/>
      <c r="D43" s="36"/>
      <c r="E43" s="36"/>
      <c r="F43" s="36"/>
      <c r="G43" s="36"/>
      <c r="H43" s="36"/>
      <c r="I43" s="36"/>
      <c r="J43" s="36"/>
      <c r="K43" s="36"/>
      <c r="L43" s="36"/>
      <c r="M43" s="36"/>
      <c r="N43" s="41"/>
    </row>
    <row r="44" spans="1:16" ht="28.9" customHeight="1" x14ac:dyDescent="0.25">
      <c r="A44" s="46" t="s">
        <v>105</v>
      </c>
      <c r="B44" s="36"/>
      <c r="C44" s="91" t="s">
        <v>103</v>
      </c>
      <c r="D44" s="91"/>
      <c r="E44" s="91"/>
      <c r="F44" s="91"/>
      <c r="G44" s="91"/>
      <c r="H44" s="91"/>
      <c r="I44" s="91"/>
      <c r="J44" s="91"/>
      <c r="K44" s="91"/>
      <c r="L44" s="91"/>
      <c r="M44" s="91"/>
      <c r="N44" s="92"/>
    </row>
    <row r="45" spans="1:16" x14ac:dyDescent="0.25">
      <c r="A45" s="40"/>
      <c r="B45" s="36"/>
      <c r="C45" s="36"/>
      <c r="D45" s="36"/>
      <c r="E45" s="36"/>
      <c r="F45" s="36"/>
      <c r="G45" s="36"/>
      <c r="H45" s="36"/>
      <c r="I45" s="36"/>
      <c r="J45" s="36"/>
      <c r="K45" s="36"/>
      <c r="L45" s="36"/>
      <c r="M45" s="36"/>
      <c r="N45" s="41"/>
    </row>
    <row r="46" spans="1:16" ht="58.9" customHeight="1" thickBot="1" x14ac:dyDescent="0.3">
      <c r="A46" s="53" t="s">
        <v>110</v>
      </c>
      <c r="B46" s="51"/>
      <c r="C46" s="98" t="s">
        <v>112</v>
      </c>
      <c r="D46" s="98"/>
      <c r="E46" s="98"/>
      <c r="F46" s="98"/>
      <c r="G46" s="98"/>
      <c r="H46" s="98"/>
      <c r="I46" s="98"/>
      <c r="J46" s="98"/>
      <c r="K46" s="98"/>
      <c r="L46" s="98"/>
      <c r="M46" s="98"/>
      <c r="N46" s="52"/>
    </row>
  </sheetData>
  <mergeCells count="35">
    <mergeCell ref="C44:N44"/>
    <mergeCell ref="C46:M46"/>
    <mergeCell ref="D35:G35"/>
    <mergeCell ref="C20:N20"/>
    <mergeCell ref="A7:N7"/>
    <mergeCell ref="A34:N34"/>
    <mergeCell ref="C16:C18"/>
    <mergeCell ref="C22:N22"/>
    <mergeCell ref="C24:N24"/>
    <mergeCell ref="C26:N26"/>
    <mergeCell ref="A28:A32"/>
    <mergeCell ref="C28:N30"/>
    <mergeCell ref="C31:N31"/>
    <mergeCell ref="C32:N32"/>
    <mergeCell ref="C36:N36"/>
    <mergeCell ref="C42:N42"/>
    <mergeCell ref="C37:M37"/>
    <mergeCell ref="C38:N38"/>
    <mergeCell ref="C40:N40"/>
    <mergeCell ref="A3:A5"/>
    <mergeCell ref="C15:N15"/>
    <mergeCell ref="A14:A18"/>
    <mergeCell ref="E17:N17"/>
    <mergeCell ref="E18:N18"/>
    <mergeCell ref="A1:N1"/>
    <mergeCell ref="C11:N11"/>
    <mergeCell ref="C12:N12"/>
    <mergeCell ref="C14:N14"/>
    <mergeCell ref="E16:N16"/>
    <mergeCell ref="C4:N4"/>
    <mergeCell ref="A9:A12"/>
    <mergeCell ref="C3:N3"/>
    <mergeCell ref="C9:N9"/>
    <mergeCell ref="C10:N10"/>
    <mergeCell ref="C5:N5"/>
  </mergeCells>
  <pageMargins left="0.25" right="0.25" top="0.75" bottom="0.75" header="0.3" footer="0.3"/>
  <pageSetup paperSize="8"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8"/>
  <sheetViews>
    <sheetView workbookViewId="0">
      <selection activeCell="E4" sqref="E4"/>
    </sheetView>
  </sheetViews>
  <sheetFormatPr defaultRowHeight="15" x14ac:dyDescent="0.25"/>
  <cols>
    <col min="1" max="1" width="27.85546875" bestFit="1" customWidth="1"/>
    <col min="3" max="3" width="27.7109375" customWidth="1"/>
    <col min="4" max="4" width="31" bestFit="1" customWidth="1"/>
    <col min="5" max="5" width="23.28515625" bestFit="1" customWidth="1"/>
  </cols>
  <sheetData>
    <row r="1" spans="1:5" x14ac:dyDescent="0.25">
      <c r="A1" s="2" t="s">
        <v>16</v>
      </c>
      <c r="B1" s="2"/>
      <c r="C1" s="2" t="s">
        <v>0</v>
      </c>
      <c r="D1" s="2" t="s">
        <v>1</v>
      </c>
      <c r="E1" s="2" t="s">
        <v>3</v>
      </c>
    </row>
    <row r="3" spans="1:5" x14ac:dyDescent="0.25">
      <c r="A3" s="3" t="s">
        <v>17</v>
      </c>
    </row>
    <row r="4" spans="1:5" ht="28.15" customHeight="1" x14ac:dyDescent="0.25">
      <c r="A4" s="3"/>
      <c r="C4" s="5" t="s">
        <v>26</v>
      </c>
      <c r="D4" s="6" t="s">
        <v>37</v>
      </c>
      <c r="E4" s="6" t="s">
        <v>74</v>
      </c>
    </row>
    <row r="5" spans="1:5" x14ac:dyDescent="0.25">
      <c r="A5" s="3"/>
      <c r="C5" s="5" t="s">
        <v>27</v>
      </c>
      <c r="D5" s="6" t="s">
        <v>34</v>
      </c>
      <c r="E5" s="5" t="s">
        <v>32</v>
      </c>
    </row>
    <row r="6" spans="1:5" x14ac:dyDescent="0.25">
      <c r="A6" s="3"/>
      <c r="C6" s="5" t="s">
        <v>69</v>
      </c>
      <c r="D6" s="6" t="s">
        <v>36</v>
      </c>
      <c r="E6" s="6" t="s">
        <v>21</v>
      </c>
    </row>
    <row r="7" spans="1:5" ht="38.25" x14ac:dyDescent="0.25">
      <c r="A7" s="3"/>
      <c r="C7" s="5" t="s">
        <v>18</v>
      </c>
      <c r="D7" s="5" t="s">
        <v>38</v>
      </c>
      <c r="E7" s="6" t="s">
        <v>75</v>
      </c>
    </row>
    <row r="8" spans="1:5" ht="25.5" x14ac:dyDescent="0.25">
      <c r="A8" s="3"/>
      <c r="C8" s="5" t="s">
        <v>24</v>
      </c>
      <c r="D8" s="6" t="s">
        <v>33</v>
      </c>
      <c r="E8" s="6" t="s">
        <v>19</v>
      </c>
    </row>
    <row r="9" spans="1:5" ht="25.5" x14ac:dyDescent="0.25">
      <c r="A9" s="3"/>
      <c r="C9" s="5" t="s">
        <v>20</v>
      </c>
      <c r="D9" s="6" t="s">
        <v>35</v>
      </c>
      <c r="E9" s="6" t="s">
        <v>23</v>
      </c>
    </row>
    <row r="10" spans="1:5" ht="25.5" x14ac:dyDescent="0.25">
      <c r="A10" s="3"/>
      <c r="C10" s="5" t="s">
        <v>22</v>
      </c>
      <c r="E10" s="6" t="s">
        <v>84</v>
      </c>
    </row>
    <row r="11" spans="1:5" x14ac:dyDescent="0.25">
      <c r="A11" s="3"/>
      <c r="C11" s="5" t="s">
        <v>28</v>
      </c>
      <c r="E11" s="6" t="s">
        <v>83</v>
      </c>
    </row>
    <row r="12" spans="1:5" x14ac:dyDescent="0.25">
      <c r="A12" s="3"/>
      <c r="C12" s="5" t="s">
        <v>30</v>
      </c>
      <c r="D12" s="6"/>
      <c r="E12" s="6"/>
    </row>
    <row r="13" spans="1:5" x14ac:dyDescent="0.25">
      <c r="A13" s="3"/>
      <c r="C13" s="5" t="s">
        <v>25</v>
      </c>
      <c r="D13" s="6"/>
      <c r="E13" s="6"/>
    </row>
    <row r="14" spans="1:5" x14ac:dyDescent="0.25">
      <c r="A14" s="3"/>
      <c r="C14" s="5" t="s">
        <v>29</v>
      </c>
      <c r="D14" s="6"/>
      <c r="E14" s="6"/>
    </row>
    <row r="15" spans="1:5" x14ac:dyDescent="0.25">
      <c r="A15" s="3"/>
      <c r="C15" s="5"/>
      <c r="D15" s="6"/>
      <c r="E15" s="6"/>
    </row>
    <row r="16" spans="1:5" x14ac:dyDescent="0.25">
      <c r="A16" s="3" t="s">
        <v>31</v>
      </c>
      <c r="C16" s="7" t="s">
        <v>2</v>
      </c>
      <c r="D16" s="6"/>
      <c r="E16" s="6"/>
    </row>
    <row r="17" spans="3:5" x14ac:dyDescent="0.25">
      <c r="C17" s="7" t="s">
        <v>70</v>
      </c>
      <c r="D17" s="1"/>
      <c r="E17" s="1"/>
    </row>
    <row r="18" spans="3:5" x14ac:dyDescent="0.25">
      <c r="C18" s="7" t="s">
        <v>60</v>
      </c>
      <c r="D18" s="1"/>
      <c r="E18" s="1"/>
    </row>
  </sheetData>
  <sortState ref="C4:C14">
    <sortCondition ref="C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Költségterv tábla</vt:lpstr>
      <vt:lpstr>Kitöltési útmutató</vt:lpstr>
      <vt:lpstr>Segédtábla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agi</cp:lastModifiedBy>
  <cp:lastPrinted>2025-09-18T08:56:57Z</cp:lastPrinted>
  <dcterms:created xsi:type="dcterms:W3CDTF">2024-01-16T12:27:50Z</dcterms:created>
  <dcterms:modified xsi:type="dcterms:W3CDTF">2025-11-19T14:36:42Z</dcterms:modified>
</cp:coreProperties>
</file>